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330" activeTab="2"/>
  </bookViews>
  <sheets>
    <sheet name="приложение 1 " sheetId="1" r:id="rId1"/>
    <sheet name="приложение 2" sheetId="2" r:id="rId2"/>
    <sheet name="приложение 3" sheetId="3" r:id="rId3"/>
  </sheets>
  <definedNames>
    <definedName name="_xlnm._FilterDatabase" localSheetId="1" hidden="1">'приложение 2'!$A$32:$BA$153</definedName>
    <definedName name="Z_274E9DBC_D8B5_4BDF_8264_01C8D7125A1D_.wvu.FilterData" localSheetId="1" hidden="1">'приложение 2'!$A$32:$BA$153</definedName>
    <definedName name="Z_5BB0C217_F537_4A40_A97C_8FA5CC97B8A9_.wvu.FilterData" localSheetId="1" hidden="1">'приложение 2'!$A$32:$BA$153</definedName>
    <definedName name="Z_5BB0C217_F537_4A40_A97C_8FA5CC97B8A9_.wvu.PrintArea" localSheetId="0" hidden="1">'приложение 1 '!$A$92:$U$152</definedName>
    <definedName name="Z_5BB0C217_F537_4A40_A97C_8FA5CC97B8A9_.wvu.PrintArea" localSheetId="1" hidden="1">'приложение 2'!$A$99:$AL$143</definedName>
    <definedName name="Z_5BB0C217_F537_4A40_A97C_8FA5CC97B8A9_.wvu.PrintArea" localSheetId="2" hidden="1">'приложение 3'!$A$1:$V$158</definedName>
    <definedName name="Z_5BB0C217_F537_4A40_A97C_8FA5CC97B8A9_.wvu.PrintTitles" localSheetId="0" hidden="1">'приложение 1 '!$93:$96</definedName>
    <definedName name="Z_9618E360_573C_42B3_B2F1_46388704BF51_.wvu.FilterData" localSheetId="1" hidden="1">'приложение 2'!$A$32:$BA$153</definedName>
    <definedName name="Z_A769F03C_CE96_4184_9E36_C4DD10EAD288_.wvu.FilterData" localSheetId="1" hidden="1">'приложение 2'!$A$32:$BA$153</definedName>
    <definedName name="Z_A769F03C_CE96_4184_9E36_C4DD10EAD288_.wvu.PrintArea" localSheetId="0" hidden="1">'приложение 1 '!$A$1:$BD$162</definedName>
    <definedName name="Z_A769F03C_CE96_4184_9E36_C4DD10EAD288_.wvu.PrintArea" localSheetId="1" hidden="1">'приложение 2'!$A$1:$BO$320</definedName>
    <definedName name="Z_A769F03C_CE96_4184_9E36_C4DD10EAD288_.wvu.PrintArea" localSheetId="2" hidden="1">'приложение 3'!$A$1:$V$158</definedName>
    <definedName name="Z_A769F03C_CE96_4184_9E36_C4DD10EAD288_.wvu.Rows" localSheetId="0" hidden="1">'приложение 1 '!$45:$51,'приложение 1 '!$60:$62,'приложение 1 '!$67:$80</definedName>
    <definedName name="_xlnm.Print_Titles" localSheetId="2">'приложение 3'!$87:$89</definedName>
    <definedName name="_xlnm.Print_Area" localSheetId="0">'приложение 1 '!$A$1:$BB$162</definedName>
    <definedName name="_xlnm.Print_Area" localSheetId="2">'приложение 3'!$A$1:$V$158</definedName>
  </definedNames>
  <calcPr calcId="145621"/>
</workbook>
</file>

<file path=xl/calcChain.xml><?xml version="1.0" encoding="utf-8"?>
<calcChain xmlns="http://schemas.openxmlformats.org/spreadsheetml/2006/main">
  <c r="K141" i="3" l="1"/>
  <c r="A138" i="3"/>
  <c r="A139" i="3" s="1"/>
  <c r="A140" i="3" s="1"/>
  <c r="A141" i="3" s="1"/>
  <c r="K119" i="3"/>
  <c r="A115" i="3"/>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K110" i="3"/>
  <c r="K109" i="3"/>
  <c r="A109" i="3"/>
  <c r="A110" i="3" s="1"/>
  <c r="A111" i="3" s="1"/>
  <c r="A112" i="3" s="1"/>
  <c r="A113" i="3" s="1"/>
  <c r="A114" i="3" s="1"/>
  <c r="K101" i="3"/>
  <c r="K98" i="3"/>
  <c r="A98" i="3"/>
  <c r="A101" i="3" s="1"/>
  <c r="A102" i="3" s="1"/>
  <c r="A103" i="3" s="1"/>
  <c r="A104" i="3" s="1"/>
  <c r="A105" i="3" s="1"/>
  <c r="L49" i="3"/>
  <c r="K49" i="3"/>
  <c r="K47" i="3" s="1"/>
  <c r="J49" i="3"/>
  <c r="J47" i="3" s="1"/>
  <c r="I49" i="3"/>
  <c r="H49" i="3"/>
  <c r="G49" i="3"/>
  <c r="G47" i="3" s="1"/>
  <c r="L47" i="3"/>
  <c r="L32" i="3" s="1"/>
  <c r="I47" i="3"/>
  <c r="H47" i="3"/>
  <c r="A44" i="3"/>
  <c r="A45" i="3" s="1"/>
  <c r="A46"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42" i="3"/>
  <c r="A43" i="3" s="1"/>
  <c r="L41" i="3"/>
  <c r="K41" i="3"/>
  <c r="J41" i="3"/>
  <c r="I41" i="3"/>
  <c r="H41" i="3"/>
  <c r="G41" i="3"/>
  <c r="A39" i="3"/>
  <c r="L38" i="3"/>
  <c r="K38" i="3"/>
  <c r="J38" i="3"/>
  <c r="I38" i="3"/>
  <c r="G38" i="3"/>
  <c r="L34" i="3"/>
  <c r="L33" i="3" s="1"/>
  <c r="K34" i="3"/>
  <c r="K33" i="3" s="1"/>
  <c r="J34" i="3"/>
  <c r="I34" i="3"/>
  <c r="H34" i="3"/>
  <c r="H33" i="3" s="1"/>
  <c r="G34" i="3"/>
  <c r="G33" i="3" s="1"/>
  <c r="G32" i="3" s="1"/>
  <c r="J33" i="3"/>
  <c r="J32" i="3" s="1"/>
  <c r="I33" i="3"/>
  <c r="I32" i="3" s="1"/>
  <c r="K32" i="3"/>
  <c r="H32" i="3"/>
  <c r="AG259" i="2"/>
  <c r="AG257" i="2" s="1"/>
  <c r="AG240" i="2" s="1"/>
  <c r="AF259" i="2"/>
  <c r="AF257" i="2" s="1"/>
  <c r="AE259" i="2"/>
  <c r="AD259" i="2"/>
  <c r="AC259" i="2"/>
  <c r="AC257" i="2" s="1"/>
  <c r="AB259" i="2"/>
  <c r="AB257" i="2" s="1"/>
  <c r="AA259" i="2"/>
  <c r="Z259" i="2"/>
  <c r="Y259" i="2"/>
  <c r="Y257" i="2" s="1"/>
  <c r="Y240" i="2" s="1"/>
  <c r="X259" i="2"/>
  <c r="X257" i="2" s="1"/>
  <c r="W259" i="2"/>
  <c r="V259" i="2"/>
  <c r="U259" i="2"/>
  <c r="U257" i="2" s="1"/>
  <c r="T259" i="2"/>
  <c r="T257" i="2" s="1"/>
  <c r="S259" i="2"/>
  <c r="R259" i="2"/>
  <c r="Q259" i="2"/>
  <c r="Q257" i="2" s="1"/>
  <c r="Q240" i="2" s="1"/>
  <c r="P259" i="2"/>
  <c r="P257" i="2" s="1"/>
  <c r="O259" i="2"/>
  <c r="N259" i="2"/>
  <c r="M259" i="2"/>
  <c r="M257" i="2" s="1"/>
  <c r="L259" i="2"/>
  <c r="L257" i="2" s="1"/>
  <c r="K259" i="2"/>
  <c r="J259" i="2"/>
  <c r="I259" i="2"/>
  <c r="I257" i="2" s="1"/>
  <c r="I240" i="2" s="1"/>
  <c r="H259" i="2"/>
  <c r="H257" i="2" s="1"/>
  <c r="G259" i="2"/>
  <c r="F259" i="2"/>
  <c r="E259" i="2"/>
  <c r="E257" i="2" s="1"/>
  <c r="D259" i="2"/>
  <c r="D257" i="2" s="1"/>
  <c r="AE257" i="2"/>
  <c r="AD257" i="2"/>
  <c r="AA257" i="2"/>
  <c r="Z257" i="2"/>
  <c r="W257" i="2"/>
  <c r="V257" i="2"/>
  <c r="S257" i="2"/>
  <c r="R257" i="2"/>
  <c r="O257" i="2"/>
  <c r="N257" i="2"/>
  <c r="K257" i="2"/>
  <c r="J257" i="2"/>
  <c r="G257" i="2"/>
  <c r="F257" i="2"/>
  <c r="A251" i="2"/>
  <c r="A252" i="2" s="1"/>
  <c r="A253" i="2" s="1"/>
  <c r="A254" i="2" s="1"/>
  <c r="A255" i="2" s="1"/>
  <c r="A256" i="2" s="1"/>
  <c r="A260" i="2" s="1"/>
  <c r="A261" i="2" s="1"/>
  <c r="A262" i="2" s="1"/>
  <c r="A263" i="2" s="1"/>
  <c r="A264" i="2" s="1"/>
  <c r="A265" i="2" s="1"/>
  <c r="A266" i="2" s="1"/>
  <c r="A267" i="2" s="1"/>
  <c r="A268" i="2" s="1"/>
  <c r="A269" i="2" s="1"/>
  <c r="A270" i="2" s="1"/>
  <c r="A271" i="2" s="1"/>
  <c r="A272" i="2" s="1"/>
  <c r="A273" i="2" s="1"/>
  <c r="AG249" i="2"/>
  <c r="AF249" i="2"/>
  <c r="AE249" i="2"/>
  <c r="AD249" i="2"/>
  <c r="AC249" i="2"/>
  <c r="AB249" i="2"/>
  <c r="AA249" i="2"/>
  <c r="Z249" i="2"/>
  <c r="Y249" i="2"/>
  <c r="X249" i="2"/>
  <c r="W249" i="2"/>
  <c r="V249" i="2"/>
  <c r="U249" i="2"/>
  <c r="T249" i="2"/>
  <c r="S249" i="2"/>
  <c r="R249" i="2"/>
  <c r="Q249" i="2"/>
  <c r="P249" i="2"/>
  <c r="O249" i="2"/>
  <c r="N249" i="2"/>
  <c r="M249" i="2"/>
  <c r="L249" i="2"/>
  <c r="K249" i="2"/>
  <c r="J249" i="2"/>
  <c r="I249" i="2"/>
  <c r="H249" i="2"/>
  <c r="G249" i="2"/>
  <c r="F249" i="2"/>
  <c r="E249" i="2"/>
  <c r="D249" i="2"/>
  <c r="A247" i="2"/>
  <c r="A250" i="2" s="1"/>
  <c r="AG246" i="2"/>
  <c r="AF246" i="2"/>
  <c r="AE246" i="2"/>
  <c r="AD246" i="2"/>
  <c r="AC246" i="2"/>
  <c r="AB246" i="2"/>
  <c r="AA246" i="2"/>
  <c r="Z246" i="2"/>
  <c r="Y246" i="2"/>
  <c r="X246" i="2"/>
  <c r="W246" i="2"/>
  <c r="V246" i="2"/>
  <c r="U246" i="2"/>
  <c r="T246" i="2"/>
  <c r="S246" i="2"/>
  <c r="R246" i="2"/>
  <c r="Q246" i="2"/>
  <c r="P246" i="2"/>
  <c r="O246" i="2"/>
  <c r="N246" i="2"/>
  <c r="M246" i="2"/>
  <c r="L246" i="2"/>
  <c r="K246" i="2"/>
  <c r="J246" i="2"/>
  <c r="I246" i="2"/>
  <c r="H246" i="2"/>
  <c r="G246" i="2"/>
  <c r="F246" i="2"/>
  <c r="E246" i="2"/>
  <c r="D246" i="2"/>
  <c r="AG242" i="2"/>
  <c r="AG241" i="2" s="1"/>
  <c r="AF242" i="2"/>
  <c r="AE242" i="2"/>
  <c r="AD242" i="2"/>
  <c r="AC242" i="2"/>
  <c r="AC241" i="2" s="1"/>
  <c r="AB242" i="2"/>
  <c r="AA242" i="2"/>
  <c r="Z242" i="2"/>
  <c r="Y242" i="2"/>
  <c r="Y241" i="2" s="1"/>
  <c r="X242" i="2"/>
  <c r="W242" i="2"/>
  <c r="V242" i="2"/>
  <c r="U242" i="2"/>
  <c r="U241" i="2" s="1"/>
  <c r="T242" i="2"/>
  <c r="S242" i="2"/>
  <c r="R242" i="2"/>
  <c r="Q242" i="2"/>
  <c r="Q241" i="2" s="1"/>
  <c r="P242" i="2"/>
  <c r="O242" i="2"/>
  <c r="N242" i="2"/>
  <c r="M242" i="2"/>
  <c r="M241" i="2" s="1"/>
  <c r="L242" i="2"/>
  <c r="K242" i="2"/>
  <c r="J242" i="2"/>
  <c r="I242" i="2"/>
  <c r="I241" i="2" s="1"/>
  <c r="H242" i="2"/>
  <c r="G242" i="2"/>
  <c r="F242" i="2"/>
  <c r="E242" i="2"/>
  <c r="E241" i="2" s="1"/>
  <c r="D242" i="2"/>
  <c r="AE241" i="2"/>
  <c r="AE240" i="2" s="1"/>
  <c r="AD241" i="2"/>
  <c r="AA241" i="2"/>
  <c r="Z241" i="2"/>
  <c r="W241" i="2"/>
  <c r="W240" i="2" s="1"/>
  <c r="V241" i="2"/>
  <c r="S241" i="2"/>
  <c r="R241" i="2"/>
  <c r="O241" i="2"/>
  <c r="O240" i="2" s="1"/>
  <c r="N241" i="2"/>
  <c r="K241" i="2"/>
  <c r="J241" i="2"/>
  <c r="G241" i="2"/>
  <c r="G240" i="2" s="1"/>
  <c r="F241" i="2"/>
  <c r="AC240" i="2"/>
  <c r="U240" i="2"/>
  <c r="M240" i="2"/>
  <c r="E240" i="2"/>
  <c r="BG230" i="2"/>
  <c r="BL230" i="2" s="1"/>
  <c r="BA230" i="2"/>
  <c r="AX230" i="2"/>
  <c r="AC230" i="2"/>
  <c r="BB230" i="2" s="1"/>
  <c r="AB230" i="2"/>
  <c r="AA230" i="2"/>
  <c r="AZ230" i="2" s="1"/>
  <c r="Z230" i="2"/>
  <c r="AY230" i="2" s="1"/>
  <c r="Y230" i="2"/>
  <c r="BG229" i="2"/>
  <c r="BL229" i="2" s="1"/>
  <c r="BB229" i="2"/>
  <c r="AY229" i="2"/>
  <c r="AX229" i="2"/>
  <c r="AC229" i="2"/>
  <c r="AB229" i="2"/>
  <c r="BA229" i="2" s="1"/>
  <c r="AA229" i="2"/>
  <c r="AZ229" i="2" s="1"/>
  <c r="Z229" i="2"/>
  <c r="Y229" i="2"/>
  <c r="BG228" i="2"/>
  <c r="BL228" i="2" s="1"/>
  <c r="AY228" i="2"/>
  <c r="AC228" i="2"/>
  <c r="BB228" i="2" s="1"/>
  <c r="AB228" i="2"/>
  <c r="BA228" i="2" s="1"/>
  <c r="AA228" i="2"/>
  <c r="AZ228" i="2" s="1"/>
  <c r="Z228" i="2"/>
  <c r="Y228" i="2"/>
  <c r="AX228" i="2" s="1"/>
  <c r="BL227" i="2"/>
  <c r="BG227" i="2"/>
  <c r="BA227" i="2"/>
  <c r="AZ227" i="2"/>
  <c r="AC227" i="2"/>
  <c r="BB227" i="2" s="1"/>
  <c r="AB227" i="2"/>
  <c r="AA227" i="2"/>
  <c r="Z227" i="2"/>
  <c r="AY227" i="2" s="1"/>
  <c r="Y227" i="2"/>
  <c r="AX227" i="2" s="1"/>
  <c r="BG226" i="2"/>
  <c r="BL226" i="2" s="1"/>
  <c r="BB226" i="2"/>
  <c r="BA226" i="2"/>
  <c r="AC226" i="2"/>
  <c r="AB226" i="2"/>
  <c r="AA226" i="2"/>
  <c r="AZ226" i="2" s="1"/>
  <c r="Z226" i="2"/>
  <c r="AY226" i="2" s="1"/>
  <c r="Y226" i="2"/>
  <c r="AX226" i="2" s="1"/>
  <c r="BG225" i="2"/>
  <c r="BL225" i="2" s="1"/>
  <c r="BB225" i="2"/>
  <c r="AX225" i="2"/>
  <c r="AC225" i="2"/>
  <c r="AB225" i="2"/>
  <c r="BA225" i="2" s="1"/>
  <c r="AA225" i="2"/>
  <c r="AZ225" i="2" s="1"/>
  <c r="Z225" i="2"/>
  <c r="AY225" i="2" s="1"/>
  <c r="Y225" i="2"/>
  <c r="BL224" i="2"/>
  <c r="BG224" i="2"/>
  <c r="AY224" i="2"/>
  <c r="AC224" i="2"/>
  <c r="BB224" i="2" s="1"/>
  <c r="AB224" i="2"/>
  <c r="BA224" i="2" s="1"/>
  <c r="AA224" i="2"/>
  <c r="AZ224" i="2" s="1"/>
  <c r="Z224" i="2"/>
  <c r="Y224" i="2"/>
  <c r="AX224" i="2" s="1"/>
  <c r="BL223" i="2"/>
  <c r="BG223" i="2"/>
  <c r="AZ223" i="2"/>
  <c r="AC223" i="2"/>
  <c r="BB223" i="2" s="1"/>
  <c r="AB223" i="2"/>
  <c r="BA223" i="2" s="1"/>
  <c r="AA223" i="2"/>
  <c r="Z223" i="2"/>
  <c r="AY223" i="2" s="1"/>
  <c r="Y223" i="2"/>
  <c r="AX223" i="2" s="1"/>
  <c r="BG222" i="2"/>
  <c r="BL222" i="2" s="1"/>
  <c r="BA222" i="2"/>
  <c r="AX222" i="2"/>
  <c r="AC222" i="2"/>
  <c r="BB222" i="2" s="1"/>
  <c r="AB222" i="2"/>
  <c r="AA222" i="2"/>
  <c r="AZ222" i="2" s="1"/>
  <c r="Z222" i="2"/>
  <c r="AY222" i="2" s="1"/>
  <c r="Y222" i="2"/>
  <c r="BG221" i="2"/>
  <c r="BL221" i="2" s="1"/>
  <c r="BB221" i="2"/>
  <c r="AY221" i="2"/>
  <c r="AX221" i="2"/>
  <c r="AC221" i="2"/>
  <c r="AB221" i="2"/>
  <c r="BA221" i="2" s="1"/>
  <c r="AA221" i="2"/>
  <c r="AZ221" i="2" s="1"/>
  <c r="Z221" i="2"/>
  <c r="Y221" i="2"/>
  <c r="BL220" i="2"/>
  <c r="BG220" i="2"/>
  <c r="AY220" i="2"/>
  <c r="AC220" i="2"/>
  <c r="BB220" i="2" s="1"/>
  <c r="AB220" i="2"/>
  <c r="AA220" i="2"/>
  <c r="AZ220" i="2" s="1"/>
  <c r="Z220" i="2"/>
  <c r="Y220" i="2"/>
  <c r="AX220" i="2" s="1"/>
  <c r="BL219" i="2"/>
  <c r="BG219" i="2"/>
  <c r="BA219" i="2"/>
  <c r="AZ219" i="2"/>
  <c r="AC219" i="2"/>
  <c r="BB219" i="2" s="1"/>
  <c r="AB219" i="2"/>
  <c r="AA219" i="2"/>
  <c r="Z219" i="2"/>
  <c r="AY219" i="2" s="1"/>
  <c r="Y219" i="2"/>
  <c r="AX219" i="2" s="1"/>
  <c r="BL218" i="2"/>
  <c r="BG218" i="2"/>
  <c r="BA218" i="2"/>
  <c r="AC218" i="2"/>
  <c r="AB218" i="2"/>
  <c r="AA218" i="2"/>
  <c r="AZ218" i="2" s="1"/>
  <c r="Z218" i="2"/>
  <c r="AY218" i="2" s="1"/>
  <c r="Y218" i="2"/>
  <c r="BG217" i="2"/>
  <c r="BL217" i="2" s="1"/>
  <c r="BB217" i="2"/>
  <c r="AX217" i="2"/>
  <c r="AC217" i="2"/>
  <c r="AB217" i="2"/>
  <c r="BA217" i="2" s="1"/>
  <c r="AA217" i="2"/>
  <c r="AZ217" i="2" s="1"/>
  <c r="Z217" i="2"/>
  <c r="Y217" i="2"/>
  <c r="BK216" i="2"/>
  <c r="BK214" i="2" s="1"/>
  <c r="BJ216" i="2"/>
  <c r="BI216" i="2"/>
  <c r="BH216" i="2"/>
  <c r="BG216" i="2"/>
  <c r="BG214" i="2" s="1"/>
  <c r="BF216" i="2"/>
  <c r="BE216" i="2"/>
  <c r="BD216" i="2"/>
  <c r="BC216" i="2"/>
  <c r="BC214" i="2" s="1"/>
  <c r="AW216" i="2"/>
  <c r="AV216" i="2"/>
  <c r="AU216" i="2"/>
  <c r="AU214" i="2" s="1"/>
  <c r="AT216" i="2"/>
  <c r="AS216" i="2"/>
  <c r="AR216" i="2"/>
  <c r="AR214" i="2" s="1"/>
  <c r="AQ216" i="2"/>
  <c r="AQ214" i="2" s="1"/>
  <c r="AQ197" i="2" s="1"/>
  <c r="AP216" i="2"/>
  <c r="AO216" i="2"/>
  <c r="AN216" i="2"/>
  <c r="AN214" i="2" s="1"/>
  <c r="AM216" i="2"/>
  <c r="AM214" i="2" s="1"/>
  <c r="AL216" i="2"/>
  <c r="AK216" i="2"/>
  <c r="AJ216" i="2"/>
  <c r="AJ214" i="2" s="1"/>
  <c r="AI216" i="2"/>
  <c r="AI214" i="2" s="1"/>
  <c r="AH216" i="2"/>
  <c r="AG216" i="2"/>
  <c r="AF216" i="2"/>
  <c r="AF214" i="2" s="1"/>
  <c r="AE216" i="2"/>
  <c r="AE214" i="2" s="1"/>
  <c r="AD216" i="2"/>
  <c r="X216" i="2"/>
  <c r="X214" i="2" s="1"/>
  <c r="W216" i="2"/>
  <c r="V216" i="2"/>
  <c r="U216" i="2"/>
  <c r="T216" i="2"/>
  <c r="T214" i="2" s="1"/>
  <c r="S216" i="2"/>
  <c r="R216" i="2"/>
  <c r="Q216" i="2"/>
  <c r="P216" i="2"/>
  <c r="P214" i="2" s="1"/>
  <c r="O216" i="2"/>
  <c r="N216" i="2"/>
  <c r="M216" i="2"/>
  <c r="L216" i="2"/>
  <c r="L214" i="2" s="1"/>
  <c r="K216" i="2"/>
  <c r="J216" i="2"/>
  <c r="I216" i="2"/>
  <c r="H216" i="2"/>
  <c r="H214" i="2" s="1"/>
  <c r="G216" i="2"/>
  <c r="F216" i="2"/>
  <c r="E216" i="2"/>
  <c r="D216" i="2"/>
  <c r="D214" i="2" s="1"/>
  <c r="BJ214" i="2"/>
  <c r="BI214" i="2"/>
  <c r="BH214" i="2"/>
  <c r="BF214" i="2"/>
  <c r="BE214" i="2"/>
  <c r="BD214" i="2"/>
  <c r="AW214" i="2"/>
  <c r="AV214" i="2"/>
  <c r="AT214" i="2"/>
  <c r="AS214" i="2"/>
  <c r="AP214" i="2"/>
  <c r="AO214" i="2"/>
  <c r="AL214" i="2"/>
  <c r="AK214" i="2"/>
  <c r="AH214" i="2"/>
  <c r="AG214" i="2"/>
  <c r="AD214" i="2"/>
  <c r="W214" i="2"/>
  <c r="V214" i="2"/>
  <c r="U214" i="2"/>
  <c r="S214" i="2"/>
  <c r="R214" i="2"/>
  <c r="Q214" i="2"/>
  <c r="O214" i="2"/>
  <c r="N214" i="2"/>
  <c r="M214" i="2"/>
  <c r="K214" i="2"/>
  <c r="J214" i="2"/>
  <c r="I214" i="2"/>
  <c r="G214" i="2"/>
  <c r="F214" i="2"/>
  <c r="E214" i="2"/>
  <c r="BG213" i="2"/>
  <c r="BL213" i="2" s="1"/>
  <c r="BB213" i="2"/>
  <c r="AZ213" i="2"/>
  <c r="AY213" i="2"/>
  <c r="AX213" i="2"/>
  <c r="AC213" i="2"/>
  <c r="AB213" i="2"/>
  <c r="BA213" i="2" s="1"/>
  <c r="AA213" i="2"/>
  <c r="Z213" i="2"/>
  <c r="Y213" i="2"/>
  <c r="BL212" i="2"/>
  <c r="BG212" i="2"/>
  <c r="AZ212" i="2"/>
  <c r="AY212" i="2"/>
  <c r="AC212" i="2"/>
  <c r="BB212" i="2" s="1"/>
  <c r="AB212" i="2"/>
  <c r="BA212" i="2" s="1"/>
  <c r="AA212" i="2"/>
  <c r="Z212" i="2"/>
  <c r="Y212" i="2"/>
  <c r="AX212" i="2" s="1"/>
  <c r="BL211" i="2"/>
  <c r="BG211" i="2"/>
  <c r="BB211" i="2"/>
  <c r="BA211" i="2"/>
  <c r="AZ211" i="2"/>
  <c r="AC211" i="2"/>
  <c r="AB211" i="2"/>
  <c r="AA211" i="2"/>
  <c r="Z211" i="2"/>
  <c r="AY211" i="2" s="1"/>
  <c r="Y211" i="2"/>
  <c r="AX211" i="2" s="1"/>
  <c r="BG210" i="2"/>
  <c r="BL210" i="2" s="1"/>
  <c r="BB210" i="2"/>
  <c r="BA210" i="2"/>
  <c r="AY210" i="2"/>
  <c r="AY206" i="2" s="1"/>
  <c r="AX210" i="2"/>
  <c r="AC210" i="2"/>
  <c r="AB210" i="2"/>
  <c r="AA210" i="2"/>
  <c r="AZ210" i="2" s="1"/>
  <c r="Z210" i="2"/>
  <c r="Y210" i="2"/>
  <c r="BG209" i="2"/>
  <c r="BB209" i="2"/>
  <c r="AZ209" i="2"/>
  <c r="AY209" i="2"/>
  <c r="AX209" i="2"/>
  <c r="AC209" i="2"/>
  <c r="AB209" i="2"/>
  <c r="BA209" i="2" s="1"/>
  <c r="AA209" i="2"/>
  <c r="Z209" i="2"/>
  <c r="Y209" i="2"/>
  <c r="BL208" i="2"/>
  <c r="BG208" i="2"/>
  <c r="AZ208" i="2"/>
  <c r="AY208" i="2"/>
  <c r="AC208" i="2"/>
  <c r="BB208" i="2" s="1"/>
  <c r="AB208" i="2"/>
  <c r="BA208" i="2" s="1"/>
  <c r="AA208" i="2"/>
  <c r="Z208" i="2"/>
  <c r="Y208" i="2"/>
  <c r="AX208" i="2" s="1"/>
  <c r="BL207" i="2"/>
  <c r="BG207" i="2"/>
  <c r="BB207" i="2"/>
  <c r="BA207" i="2"/>
  <c r="AZ207" i="2"/>
  <c r="AZ206" i="2" s="1"/>
  <c r="AC207" i="2"/>
  <c r="AC206" i="2" s="1"/>
  <c r="AB207" i="2"/>
  <c r="AA207" i="2"/>
  <c r="Z207" i="2"/>
  <c r="AY207" i="2" s="1"/>
  <c r="Y207" i="2"/>
  <c r="BK206" i="2"/>
  <c r="BJ206" i="2"/>
  <c r="BI206" i="2"/>
  <c r="BH206" i="2"/>
  <c r="BF206" i="2"/>
  <c r="BE206" i="2"/>
  <c r="BD206" i="2"/>
  <c r="BC206" i="2"/>
  <c r="BB206" i="2"/>
  <c r="AW206" i="2"/>
  <c r="AV206" i="2"/>
  <c r="AU206" i="2"/>
  <c r="AU198" i="2" s="1"/>
  <c r="AU197" i="2" s="1"/>
  <c r="AT206" i="2"/>
  <c r="AS206" i="2"/>
  <c r="AR206" i="2"/>
  <c r="AQ206" i="2"/>
  <c r="AP206" i="2"/>
  <c r="AO206" i="2"/>
  <c r="AN206" i="2"/>
  <c r="AM206" i="2"/>
  <c r="AM198" i="2" s="1"/>
  <c r="AM197" i="2" s="1"/>
  <c r="AL206" i="2"/>
  <c r="AK206" i="2"/>
  <c r="AJ206" i="2"/>
  <c r="AI206" i="2"/>
  <c r="AH206" i="2"/>
  <c r="AG206" i="2"/>
  <c r="AF206" i="2"/>
  <c r="AE206" i="2"/>
  <c r="AE198" i="2" s="1"/>
  <c r="AE197" i="2" s="1"/>
  <c r="AD206" i="2"/>
  <c r="Z206" i="2"/>
  <c r="X206" i="2"/>
  <c r="W206" i="2"/>
  <c r="W198" i="2" s="1"/>
  <c r="W197" i="2" s="1"/>
  <c r="V206" i="2"/>
  <c r="U206" i="2"/>
  <c r="T206" i="2"/>
  <c r="S206" i="2"/>
  <c r="S198" i="2" s="1"/>
  <c r="S197" i="2" s="1"/>
  <c r="R206" i="2"/>
  <c r="Q206" i="2"/>
  <c r="P206" i="2"/>
  <c r="O206" i="2"/>
  <c r="O198" i="2" s="1"/>
  <c r="O197" i="2" s="1"/>
  <c r="N206" i="2"/>
  <c r="M206" i="2"/>
  <c r="L206" i="2"/>
  <c r="K206" i="2"/>
  <c r="K198" i="2" s="1"/>
  <c r="K197" i="2" s="1"/>
  <c r="J206" i="2"/>
  <c r="I206" i="2"/>
  <c r="H206" i="2"/>
  <c r="G206" i="2"/>
  <c r="G198" i="2" s="1"/>
  <c r="G197" i="2" s="1"/>
  <c r="F206" i="2"/>
  <c r="E206" i="2"/>
  <c r="D206" i="2"/>
  <c r="BL204" i="2"/>
  <c r="BL203" i="2" s="1"/>
  <c r="BG204" i="2"/>
  <c r="BG203" i="2" s="1"/>
  <c r="BB204" i="2"/>
  <c r="BB203" i="2" s="1"/>
  <c r="AY204" i="2"/>
  <c r="AY203" i="2" s="1"/>
  <c r="AX204" i="2"/>
  <c r="AX203" i="2" s="1"/>
  <c r="AC204" i="2"/>
  <c r="AB204" i="2"/>
  <c r="BA204" i="2" s="1"/>
  <c r="BA203" i="2" s="1"/>
  <c r="AA204" i="2"/>
  <c r="Z204" i="2"/>
  <c r="Z203" i="2" s="1"/>
  <c r="Y204" i="2"/>
  <c r="A204" i="2"/>
  <c r="A207" i="2" s="1"/>
  <c r="A208" i="2" s="1"/>
  <c r="A209" i="2" s="1"/>
  <c r="A210" i="2" s="1"/>
  <c r="A211" i="2" s="1"/>
  <c r="A212" i="2" s="1"/>
  <c r="A213" i="2" s="1"/>
  <c r="A217" i="2" s="1"/>
  <c r="A218" i="2" s="1"/>
  <c r="A219" i="2" s="1"/>
  <c r="A220" i="2" s="1"/>
  <c r="A221" i="2" s="1"/>
  <c r="A222" i="2" s="1"/>
  <c r="A223" i="2" s="1"/>
  <c r="A224" i="2" s="1"/>
  <c r="A225" i="2" s="1"/>
  <c r="A226" i="2" s="1"/>
  <c r="A227" i="2" s="1"/>
  <c r="A228" i="2" s="1"/>
  <c r="A229" i="2" s="1"/>
  <c r="A230" i="2" s="1"/>
  <c r="BK203" i="2"/>
  <c r="BJ203" i="2"/>
  <c r="BI203" i="2"/>
  <c r="BH203" i="2"/>
  <c r="BF203" i="2"/>
  <c r="BE203" i="2"/>
  <c r="BD203" i="2"/>
  <c r="BC203" i="2"/>
  <c r="AW203" i="2"/>
  <c r="AV203" i="2"/>
  <c r="AU203" i="2"/>
  <c r="AT203" i="2"/>
  <c r="AS203" i="2"/>
  <c r="AR203" i="2"/>
  <c r="AQ203" i="2"/>
  <c r="AP203" i="2"/>
  <c r="AO203" i="2"/>
  <c r="AN203" i="2"/>
  <c r="AM203" i="2"/>
  <c r="AL203" i="2"/>
  <c r="AK203" i="2"/>
  <c r="AJ203" i="2"/>
  <c r="AI203" i="2"/>
  <c r="AH203" i="2"/>
  <c r="AG203" i="2"/>
  <c r="AF203" i="2"/>
  <c r="AE203" i="2"/>
  <c r="AD203" i="2"/>
  <c r="AC203" i="2"/>
  <c r="AB203" i="2"/>
  <c r="Y203" i="2"/>
  <c r="X203" i="2"/>
  <c r="W203" i="2"/>
  <c r="V203" i="2"/>
  <c r="U203" i="2"/>
  <c r="T203" i="2"/>
  <c r="S203" i="2"/>
  <c r="R203" i="2"/>
  <c r="Q203" i="2"/>
  <c r="P203" i="2"/>
  <c r="O203" i="2"/>
  <c r="N203" i="2"/>
  <c r="M203" i="2"/>
  <c r="L203" i="2"/>
  <c r="K203" i="2"/>
  <c r="J203" i="2"/>
  <c r="I203" i="2"/>
  <c r="H203" i="2"/>
  <c r="G203" i="2"/>
  <c r="F203" i="2"/>
  <c r="E203" i="2"/>
  <c r="D203" i="2"/>
  <c r="BL201" i="2"/>
  <c r="BG201" i="2"/>
  <c r="BA201" i="2"/>
  <c r="AZ201" i="2"/>
  <c r="AX201" i="2"/>
  <c r="AC201" i="2"/>
  <c r="BB201" i="2" s="1"/>
  <c r="AB201" i="2"/>
  <c r="AA201" i="2"/>
  <c r="Z201" i="2"/>
  <c r="AY201" i="2" s="1"/>
  <c r="Y201" i="2"/>
  <c r="BL200" i="2"/>
  <c r="BG200" i="2"/>
  <c r="BA200" i="2"/>
  <c r="AZ200" i="2"/>
  <c r="AC200" i="2"/>
  <c r="AB200" i="2"/>
  <c r="AA200" i="2"/>
  <c r="Z200" i="2"/>
  <c r="AY200" i="2" s="1"/>
  <c r="Y200" i="2"/>
  <c r="BL199" i="2"/>
  <c r="BK199" i="2"/>
  <c r="BJ199" i="2"/>
  <c r="BI199" i="2"/>
  <c r="BI198" i="2" s="1"/>
  <c r="BI197" i="2" s="1"/>
  <c r="BH199" i="2"/>
  <c r="BG199" i="2"/>
  <c r="BF199" i="2"/>
  <c r="BE199" i="2"/>
  <c r="BE198" i="2" s="1"/>
  <c r="BE197" i="2" s="1"/>
  <c r="BD199" i="2"/>
  <c r="BC199" i="2"/>
  <c r="BA199" i="2"/>
  <c r="AZ199" i="2"/>
  <c r="AW199" i="2"/>
  <c r="AW198" i="2" s="1"/>
  <c r="AW197" i="2" s="1"/>
  <c r="AV199" i="2"/>
  <c r="AU199" i="2"/>
  <c r="AT199" i="2"/>
  <c r="AS199" i="2"/>
  <c r="AS198" i="2" s="1"/>
  <c r="AS197" i="2" s="1"/>
  <c r="AR199" i="2"/>
  <c r="AQ199" i="2"/>
  <c r="AP199" i="2"/>
  <c r="AO199" i="2"/>
  <c r="AO198" i="2" s="1"/>
  <c r="AO197" i="2" s="1"/>
  <c r="AN199" i="2"/>
  <c r="AM199" i="2"/>
  <c r="AL199" i="2"/>
  <c r="AK199" i="2"/>
  <c r="AK198" i="2" s="1"/>
  <c r="AK197" i="2" s="1"/>
  <c r="AJ199" i="2"/>
  <c r="AI199" i="2"/>
  <c r="AH199" i="2"/>
  <c r="AG199" i="2"/>
  <c r="AG198" i="2" s="1"/>
  <c r="AG197" i="2" s="1"/>
  <c r="AF199" i="2"/>
  <c r="AE199" i="2"/>
  <c r="AD199" i="2"/>
  <c r="AB199" i="2"/>
  <c r="AA199" i="2"/>
  <c r="Z199" i="2"/>
  <c r="X199" i="2"/>
  <c r="W199" i="2"/>
  <c r="V199" i="2"/>
  <c r="U199" i="2"/>
  <c r="U198" i="2" s="1"/>
  <c r="U197" i="2" s="1"/>
  <c r="T199" i="2"/>
  <c r="S199" i="2"/>
  <c r="R199" i="2"/>
  <c r="R198" i="2" s="1"/>
  <c r="R197" i="2" s="1"/>
  <c r="Q199" i="2"/>
  <c r="Q198" i="2" s="1"/>
  <c r="Q197" i="2" s="1"/>
  <c r="P199" i="2"/>
  <c r="O199" i="2"/>
  <c r="N199" i="2"/>
  <c r="M199" i="2"/>
  <c r="M198" i="2" s="1"/>
  <c r="M197" i="2" s="1"/>
  <c r="L199" i="2"/>
  <c r="K199" i="2"/>
  <c r="J199" i="2"/>
  <c r="I199" i="2"/>
  <c r="I198" i="2" s="1"/>
  <c r="I197" i="2" s="1"/>
  <c r="H199" i="2"/>
  <c r="G199" i="2"/>
  <c r="F199" i="2"/>
  <c r="E199" i="2"/>
  <c r="E198" i="2" s="1"/>
  <c r="E197" i="2" s="1"/>
  <c r="D199" i="2"/>
  <c r="BK198" i="2"/>
  <c r="BJ198" i="2"/>
  <c r="BJ197" i="2" s="1"/>
  <c r="BF198" i="2"/>
  <c r="BF197" i="2" s="1"/>
  <c r="BC198" i="2"/>
  <c r="AT198" i="2"/>
  <c r="AT197" i="2" s="1"/>
  <c r="AQ198" i="2"/>
  <c r="AP198" i="2"/>
  <c r="AP197" i="2" s="1"/>
  <c r="AL198" i="2"/>
  <c r="AL197" i="2" s="1"/>
  <c r="AI198" i="2"/>
  <c r="AH198" i="2"/>
  <c r="AD198" i="2"/>
  <c r="AD197" i="2" s="1"/>
  <c r="V198" i="2"/>
  <c r="V197" i="2" s="1"/>
  <c r="N198" i="2"/>
  <c r="N197" i="2" s="1"/>
  <c r="J198" i="2"/>
  <c r="J197" i="2" s="1"/>
  <c r="F198" i="2"/>
  <c r="F197" i="2" s="1"/>
  <c r="BK197" i="2"/>
  <c r="BC197" i="2"/>
  <c r="AI197" i="2"/>
  <c r="AZ187" i="2"/>
  <c r="AY187" i="2"/>
  <c r="AX187" i="2"/>
  <c r="AW187" i="2"/>
  <c r="AV187" i="2"/>
  <c r="AU187" i="2"/>
  <c r="AZ186" i="2"/>
  <c r="AY186" i="2"/>
  <c r="AX186" i="2"/>
  <c r="AW186" i="2"/>
  <c r="AV186" i="2"/>
  <c r="AU186" i="2"/>
  <c r="AZ185" i="2"/>
  <c r="AY185" i="2"/>
  <c r="AX185" i="2"/>
  <c r="AW185" i="2"/>
  <c r="AV185" i="2"/>
  <c r="AU185" i="2"/>
  <c r="A185" i="2"/>
  <c r="A186" i="2" s="1"/>
  <c r="A187" i="2" s="1"/>
  <c r="AZ184" i="2"/>
  <c r="AY184" i="2"/>
  <c r="AX184" i="2"/>
  <c r="AW184" i="2"/>
  <c r="AV184" i="2"/>
  <c r="AU184" i="2"/>
  <c r="AZ183" i="2"/>
  <c r="AY183" i="2"/>
  <c r="AX183" i="2"/>
  <c r="AW183" i="2"/>
  <c r="AV183" i="2"/>
  <c r="AU183" i="2"/>
  <c r="AZ182" i="2"/>
  <c r="AY182" i="2"/>
  <c r="AX182" i="2"/>
  <c r="AW182" i="2"/>
  <c r="AV182" i="2"/>
  <c r="AU182" i="2"/>
  <c r="AZ181" i="2"/>
  <c r="AY181" i="2"/>
  <c r="AX181" i="2"/>
  <c r="AW181" i="2"/>
  <c r="AV181" i="2"/>
  <c r="AU181" i="2"/>
  <c r="AZ180" i="2"/>
  <c r="AY180" i="2"/>
  <c r="AX180" i="2"/>
  <c r="AW180" i="2"/>
  <c r="AV180" i="2"/>
  <c r="AU180" i="2"/>
  <c r="AZ179" i="2"/>
  <c r="AY179" i="2"/>
  <c r="AX179" i="2"/>
  <c r="AW179" i="2"/>
  <c r="AV179" i="2"/>
  <c r="AU179" i="2"/>
  <c r="AZ178" i="2"/>
  <c r="AY178" i="2"/>
  <c r="AX178" i="2"/>
  <c r="AW178" i="2"/>
  <c r="AV178" i="2"/>
  <c r="AU178" i="2"/>
  <c r="AZ177" i="2"/>
  <c r="AY177" i="2"/>
  <c r="AX177" i="2"/>
  <c r="AW177" i="2"/>
  <c r="AV177" i="2"/>
  <c r="AU177" i="2"/>
  <c r="AZ176" i="2"/>
  <c r="AY176" i="2"/>
  <c r="AX176" i="2"/>
  <c r="AW176" i="2"/>
  <c r="AV176" i="2"/>
  <c r="AU176" i="2"/>
  <c r="AZ175" i="2"/>
  <c r="AY175" i="2"/>
  <c r="AX175" i="2"/>
  <c r="AW175" i="2"/>
  <c r="AV175" i="2"/>
  <c r="AU175" i="2"/>
  <c r="AZ174" i="2"/>
  <c r="AY174" i="2"/>
  <c r="AX174" i="2"/>
  <c r="AW174" i="2"/>
  <c r="AV174" i="2"/>
  <c r="AU174" i="2"/>
  <c r="AY173" i="2"/>
  <c r="AY171" i="2" s="1"/>
  <c r="AU173" i="2"/>
  <c r="AU171" i="2" s="1"/>
  <c r="AT173" i="2"/>
  <c r="AS173" i="2"/>
  <c r="AS171" i="2" s="1"/>
  <c r="AR173" i="2"/>
  <c r="AQ173" i="2"/>
  <c r="AQ171" i="2" s="1"/>
  <c r="AP173" i="2"/>
  <c r="AO173" i="2"/>
  <c r="AO171" i="2" s="1"/>
  <c r="AN173" i="2"/>
  <c r="AM173" i="2"/>
  <c r="AL173" i="2"/>
  <c r="AL171" i="2" s="1"/>
  <c r="AK173" i="2"/>
  <c r="AK171" i="2" s="1"/>
  <c r="AJ173" i="2"/>
  <c r="AI173" i="2"/>
  <c r="AH173" i="2"/>
  <c r="AG173" i="2"/>
  <c r="AG171" i="2" s="1"/>
  <c r="AF173" i="2"/>
  <c r="AE173" i="2"/>
  <c r="AE171" i="2" s="1"/>
  <c r="AD173" i="2"/>
  <c r="AC173" i="2"/>
  <c r="AC171" i="2" s="1"/>
  <c r="AB173" i="2"/>
  <c r="AA173" i="2"/>
  <c r="AA171" i="2" s="1"/>
  <c r="Z173" i="2"/>
  <c r="Y173" i="2"/>
  <c r="Y171" i="2" s="1"/>
  <c r="X173" i="2"/>
  <c r="W173" i="2"/>
  <c r="V173" i="2"/>
  <c r="V171" i="2" s="1"/>
  <c r="U173" i="2"/>
  <c r="U171" i="2" s="1"/>
  <c r="T173" i="2"/>
  <c r="S173" i="2"/>
  <c r="R173" i="2"/>
  <c r="Q173" i="2"/>
  <c r="Q171" i="2" s="1"/>
  <c r="P173" i="2"/>
  <c r="O173" i="2"/>
  <c r="O171" i="2" s="1"/>
  <c r="N173" i="2"/>
  <c r="M173" i="2"/>
  <c r="M171" i="2" s="1"/>
  <c r="L173" i="2"/>
  <c r="K173" i="2"/>
  <c r="K171" i="2" s="1"/>
  <c r="J173" i="2"/>
  <c r="I173" i="2"/>
  <c r="I171" i="2" s="1"/>
  <c r="H173" i="2"/>
  <c r="G173" i="2"/>
  <c r="F173" i="2"/>
  <c r="F171" i="2" s="1"/>
  <c r="E173" i="2"/>
  <c r="E171" i="2" s="1"/>
  <c r="D173" i="2"/>
  <c r="AT171" i="2"/>
  <c r="AR171" i="2"/>
  <c r="AP171" i="2"/>
  <c r="AN171" i="2"/>
  <c r="AM171" i="2"/>
  <c r="AJ171" i="2"/>
  <c r="AI171" i="2"/>
  <c r="AH171" i="2"/>
  <c r="AF171" i="2"/>
  <c r="AD171" i="2"/>
  <c r="AB171" i="2"/>
  <c r="Z171" i="2"/>
  <c r="X171" i="2"/>
  <c r="W171" i="2"/>
  <c r="T171" i="2"/>
  <c r="S171" i="2"/>
  <c r="R171" i="2"/>
  <c r="P171" i="2"/>
  <c r="N171" i="2"/>
  <c r="L171" i="2"/>
  <c r="J171" i="2"/>
  <c r="H171" i="2"/>
  <c r="G171" i="2"/>
  <c r="D171" i="2"/>
  <c r="AZ170" i="2"/>
  <c r="AY170" i="2"/>
  <c r="AX170" i="2"/>
  <c r="AW170" i="2"/>
  <c r="AV170" i="2"/>
  <c r="AU170" i="2"/>
  <c r="AZ169" i="2"/>
  <c r="AY169" i="2"/>
  <c r="AX169" i="2"/>
  <c r="AW169" i="2"/>
  <c r="AV169" i="2"/>
  <c r="AU169" i="2"/>
  <c r="AZ168" i="2"/>
  <c r="AY168" i="2"/>
  <c r="AX168" i="2"/>
  <c r="AW168" i="2"/>
  <c r="AV168" i="2"/>
  <c r="AU168" i="2"/>
  <c r="AZ167" i="2"/>
  <c r="AY167" i="2"/>
  <c r="AX167" i="2"/>
  <c r="AW167" i="2"/>
  <c r="AV167" i="2"/>
  <c r="AU167" i="2"/>
  <c r="AZ166" i="2"/>
  <c r="AY166" i="2"/>
  <c r="AX166" i="2"/>
  <c r="AW166" i="2"/>
  <c r="AV166" i="2"/>
  <c r="AU166" i="2"/>
  <c r="AZ165" i="2"/>
  <c r="AZ163" i="2" s="1"/>
  <c r="AY165" i="2"/>
  <c r="AX165" i="2"/>
  <c r="AX163" i="2" s="1"/>
  <c r="AW165" i="2"/>
  <c r="AV165" i="2"/>
  <c r="AV163" i="2" s="1"/>
  <c r="AU165" i="2"/>
  <c r="A165" i="2"/>
  <c r="A166" i="2" s="1"/>
  <c r="A167" i="2" s="1"/>
  <c r="A168" i="2" s="1"/>
  <c r="A169" i="2" s="1"/>
  <c r="A170" i="2" s="1"/>
  <c r="A174" i="2" s="1"/>
  <c r="A175" i="2" s="1"/>
  <c r="A176" i="2" s="1"/>
  <c r="A177" i="2" s="1"/>
  <c r="A178" i="2" s="1"/>
  <c r="A179" i="2" s="1"/>
  <c r="A180" i="2" s="1"/>
  <c r="A181" i="2" s="1"/>
  <c r="A182" i="2" s="1"/>
  <c r="A183" i="2" s="1"/>
  <c r="A184" i="2" s="1"/>
  <c r="AZ164" i="2"/>
  <c r="AY164" i="2"/>
  <c r="AY163" i="2" s="1"/>
  <c r="AX164" i="2"/>
  <c r="AW164" i="2"/>
  <c r="AW163" i="2" s="1"/>
  <c r="AV164" i="2"/>
  <c r="AU164" i="2"/>
  <c r="AU163" i="2" s="1"/>
  <c r="AT163" i="2"/>
  <c r="AT155" i="2" s="1"/>
  <c r="AT154" i="2" s="1"/>
  <c r="AS163" i="2"/>
  <c r="AR163" i="2"/>
  <c r="AR155" i="2" s="1"/>
  <c r="AR154" i="2" s="1"/>
  <c r="AQ163" i="2"/>
  <c r="AP163" i="2"/>
  <c r="AP155" i="2" s="1"/>
  <c r="AP154" i="2" s="1"/>
  <c r="AO163" i="2"/>
  <c r="AN163" i="2"/>
  <c r="AN155" i="2" s="1"/>
  <c r="AN154" i="2" s="1"/>
  <c r="AM163" i="2"/>
  <c r="AL163" i="2"/>
  <c r="AK163" i="2"/>
  <c r="AJ163" i="2"/>
  <c r="AJ155" i="2" s="1"/>
  <c r="AJ154" i="2" s="1"/>
  <c r="AI163" i="2"/>
  <c r="AH163" i="2"/>
  <c r="AH155" i="2" s="1"/>
  <c r="AH154" i="2" s="1"/>
  <c r="AG163" i="2"/>
  <c r="AF163" i="2"/>
  <c r="AE163" i="2"/>
  <c r="AD163" i="2"/>
  <c r="AD155" i="2" s="1"/>
  <c r="AD154" i="2" s="1"/>
  <c r="AC163" i="2"/>
  <c r="AB163" i="2"/>
  <c r="AA163" i="2"/>
  <c r="Z163" i="2"/>
  <c r="Z155" i="2" s="1"/>
  <c r="Z154" i="2" s="1"/>
  <c r="Y163" i="2"/>
  <c r="X163" i="2"/>
  <c r="X155" i="2" s="1"/>
  <c r="X154" i="2" s="1"/>
  <c r="W163" i="2"/>
  <c r="V163" i="2"/>
  <c r="U163" i="2"/>
  <c r="T163" i="2"/>
  <c r="T155" i="2" s="1"/>
  <c r="T154" i="2" s="1"/>
  <c r="S163" i="2"/>
  <c r="R163" i="2"/>
  <c r="R155" i="2" s="1"/>
  <c r="R154" i="2" s="1"/>
  <c r="Q163" i="2"/>
  <c r="P163" i="2"/>
  <c r="O163" i="2"/>
  <c r="N163" i="2"/>
  <c r="M163" i="2"/>
  <c r="L163" i="2"/>
  <c r="L155" i="2" s="1"/>
  <c r="L154" i="2" s="1"/>
  <c r="K163" i="2"/>
  <c r="J163" i="2"/>
  <c r="J155" i="2" s="1"/>
  <c r="J154" i="2" s="1"/>
  <c r="I163" i="2"/>
  <c r="H163" i="2"/>
  <c r="H155" i="2" s="1"/>
  <c r="H154" i="2" s="1"/>
  <c r="G163" i="2"/>
  <c r="F163" i="2"/>
  <c r="E163" i="2"/>
  <c r="D163" i="2"/>
  <c r="D155" i="2" s="1"/>
  <c r="D154" i="2" s="1"/>
  <c r="AZ161" i="2"/>
  <c r="AY161" i="2"/>
  <c r="AY160" i="2" s="1"/>
  <c r="AX161" i="2"/>
  <c r="AX160" i="2" s="1"/>
  <c r="AW161" i="2"/>
  <c r="AW160" i="2" s="1"/>
  <c r="AV161" i="2"/>
  <c r="AU161" i="2"/>
  <c r="AU160" i="2" s="1"/>
  <c r="A161" i="2"/>
  <c r="A164" i="2" s="1"/>
  <c r="AZ160" i="2"/>
  <c r="AZ155" i="2" s="1"/>
  <c r="AV160" i="2"/>
  <c r="AT160" i="2"/>
  <c r="AS160" i="2"/>
  <c r="AR160" i="2"/>
  <c r="AQ160" i="2"/>
  <c r="AP160" i="2"/>
  <c r="AO160" i="2"/>
  <c r="AN160" i="2"/>
  <c r="AM160" i="2"/>
  <c r="AL160" i="2"/>
  <c r="AK160" i="2"/>
  <c r="AJ160" i="2"/>
  <c r="AI160" i="2"/>
  <c r="AH160" i="2"/>
  <c r="AG160" i="2"/>
  <c r="AF160" i="2"/>
  <c r="AE160" i="2"/>
  <c r="AD160" i="2"/>
  <c r="AC160" i="2"/>
  <c r="AB160" i="2"/>
  <c r="AA160" i="2"/>
  <c r="Z160" i="2"/>
  <c r="Y160" i="2"/>
  <c r="X160" i="2"/>
  <c r="W160" i="2"/>
  <c r="V160" i="2"/>
  <c r="U160" i="2"/>
  <c r="T160" i="2"/>
  <c r="S160" i="2"/>
  <c r="R160" i="2"/>
  <c r="Q160" i="2"/>
  <c r="P160" i="2"/>
  <c r="O160" i="2"/>
  <c r="N160" i="2"/>
  <c r="M160" i="2"/>
  <c r="L160" i="2"/>
  <c r="K160" i="2"/>
  <c r="J160" i="2"/>
  <c r="I160" i="2"/>
  <c r="H160" i="2"/>
  <c r="G160" i="2"/>
  <c r="F160" i="2"/>
  <c r="E160" i="2"/>
  <c r="D160" i="2"/>
  <c r="AZ158" i="2"/>
  <c r="AY158" i="2"/>
  <c r="AX158" i="2"/>
  <c r="AW158" i="2"/>
  <c r="AV158" i="2"/>
  <c r="AU158" i="2"/>
  <c r="AZ157" i="2"/>
  <c r="AZ156" i="2" s="1"/>
  <c r="AY157" i="2"/>
  <c r="AX157" i="2"/>
  <c r="AW157" i="2"/>
  <c r="AW156" i="2" s="1"/>
  <c r="AV157" i="2"/>
  <c r="AV156" i="2" s="1"/>
  <c r="AU157" i="2"/>
  <c r="AY156" i="2"/>
  <c r="AX156" i="2"/>
  <c r="AU156" i="2"/>
  <c r="AT156" i="2"/>
  <c r="AS156" i="2"/>
  <c r="AS155" i="2" s="1"/>
  <c r="AR156" i="2"/>
  <c r="AQ156" i="2"/>
  <c r="AQ155" i="2" s="1"/>
  <c r="AQ154" i="2" s="1"/>
  <c r="AP156" i="2"/>
  <c r="AO156" i="2"/>
  <c r="AO155" i="2" s="1"/>
  <c r="AN156" i="2"/>
  <c r="AM156" i="2"/>
  <c r="AL156" i="2"/>
  <c r="AK156" i="2"/>
  <c r="AK155" i="2" s="1"/>
  <c r="AJ156" i="2"/>
  <c r="AI156" i="2"/>
  <c r="AH156" i="2"/>
  <c r="AG156" i="2"/>
  <c r="AG155" i="2" s="1"/>
  <c r="AG154" i="2" s="1"/>
  <c r="AF156" i="2"/>
  <c r="AE156" i="2"/>
  <c r="AD156" i="2"/>
  <c r="AC156" i="2"/>
  <c r="AC155" i="2" s="1"/>
  <c r="AC154" i="2" s="1"/>
  <c r="AB156" i="2"/>
  <c r="AA156" i="2"/>
  <c r="AA155" i="2" s="1"/>
  <c r="Z156" i="2"/>
  <c r="Y156" i="2"/>
  <c r="Y155" i="2" s="1"/>
  <c r="Y154" i="2" s="1"/>
  <c r="X156" i="2"/>
  <c r="W156" i="2"/>
  <c r="W155" i="2" s="1"/>
  <c r="V156" i="2"/>
  <c r="U156" i="2"/>
  <c r="U155" i="2" s="1"/>
  <c r="U154" i="2" s="1"/>
  <c r="T156" i="2"/>
  <c r="S156" i="2"/>
  <c r="S155" i="2" s="1"/>
  <c r="R156" i="2"/>
  <c r="Q156" i="2"/>
  <c r="Q155" i="2" s="1"/>
  <c r="Q154" i="2" s="1"/>
  <c r="P156" i="2"/>
  <c r="O156" i="2"/>
  <c r="O155" i="2" s="1"/>
  <c r="O154" i="2" s="1"/>
  <c r="N156" i="2"/>
  <c r="M156" i="2"/>
  <c r="M155" i="2" s="1"/>
  <c r="L156" i="2"/>
  <c r="K156" i="2"/>
  <c r="K155" i="2" s="1"/>
  <c r="K154" i="2" s="1"/>
  <c r="J156" i="2"/>
  <c r="I156" i="2"/>
  <c r="I155" i="2" s="1"/>
  <c r="H156" i="2"/>
  <c r="G156" i="2"/>
  <c r="F156" i="2"/>
  <c r="E156" i="2"/>
  <c r="E155" i="2" s="1"/>
  <c r="D156" i="2"/>
  <c r="AX155" i="2"/>
  <c r="AM155" i="2"/>
  <c r="AM154" i="2" s="1"/>
  <c r="AI155" i="2"/>
  <c r="AI154" i="2" s="1"/>
  <c r="AE155" i="2"/>
  <c r="AE154" i="2" s="1"/>
  <c r="AB155" i="2"/>
  <c r="AB154" i="2" s="1"/>
  <c r="N155" i="2"/>
  <c r="N154" i="2" s="1"/>
  <c r="G155" i="2"/>
  <c r="G154" i="2" s="1"/>
  <c r="AS154" i="2"/>
  <c r="AO154" i="2"/>
  <c r="AK154" i="2"/>
  <c r="AA154" i="2"/>
  <c r="M154" i="2"/>
  <c r="I154" i="2"/>
  <c r="E154" i="2"/>
  <c r="AL143" i="2"/>
  <c r="AK143" i="2"/>
  <c r="AJ143" i="2"/>
  <c r="AI143" i="2"/>
  <c r="AH143" i="2"/>
  <c r="AG143" i="2"/>
  <c r="AF143" i="2"/>
  <c r="AL142" i="2"/>
  <c r="AK142" i="2"/>
  <c r="AJ142" i="2"/>
  <c r="AI142" i="2"/>
  <c r="AH142" i="2"/>
  <c r="AG142" i="2"/>
  <c r="AF142" i="2"/>
  <c r="AL141" i="2"/>
  <c r="AK141" i="2"/>
  <c r="AJ141" i="2"/>
  <c r="AI141" i="2"/>
  <c r="AH141" i="2"/>
  <c r="AG141" i="2"/>
  <c r="AF141" i="2"/>
  <c r="AL140" i="2"/>
  <c r="AK140" i="2"/>
  <c r="AJ140" i="2"/>
  <c r="AI140" i="2"/>
  <c r="AH140" i="2"/>
  <c r="AG140" i="2"/>
  <c r="AF140" i="2"/>
  <c r="AL139" i="2"/>
  <c r="AK139" i="2"/>
  <c r="AJ139" i="2"/>
  <c r="AI139" i="2"/>
  <c r="AH139" i="2"/>
  <c r="AG139" i="2"/>
  <c r="AF139" i="2"/>
  <c r="A139" i="2"/>
  <c r="A140" i="2" s="1"/>
  <c r="A141" i="2" s="1"/>
  <c r="A142" i="2" s="1"/>
  <c r="A143" i="2" s="1"/>
  <c r="AL138" i="2"/>
  <c r="AK138" i="2"/>
  <c r="AJ138" i="2"/>
  <c r="AI138" i="2"/>
  <c r="AI137" i="2" s="1"/>
  <c r="AI135" i="2" s="1"/>
  <c r="AH138" i="2"/>
  <c r="AG138" i="2"/>
  <c r="AF138" i="2"/>
  <c r="AK137" i="2"/>
  <c r="AK135" i="2" s="1"/>
  <c r="AG137" i="2"/>
  <c r="AE137" i="2"/>
  <c r="AE135" i="2" s="1"/>
  <c r="AD137" i="2"/>
  <c r="AC137" i="2"/>
  <c r="AB137" i="2"/>
  <c r="AA137" i="2"/>
  <c r="AA135" i="2" s="1"/>
  <c r="Z137" i="2"/>
  <c r="Y137" i="2"/>
  <c r="X137" i="2"/>
  <c r="W137" i="2"/>
  <c r="W135" i="2" s="1"/>
  <c r="V137" i="2"/>
  <c r="U137" i="2"/>
  <c r="U135" i="2" s="1"/>
  <c r="T137" i="2"/>
  <c r="S137" i="2"/>
  <c r="S135" i="2" s="1"/>
  <c r="R137" i="2"/>
  <c r="Q137" i="2"/>
  <c r="P137" i="2"/>
  <c r="O137" i="2"/>
  <c r="O135" i="2" s="1"/>
  <c r="N137" i="2"/>
  <c r="M137" i="2"/>
  <c r="L137" i="2"/>
  <c r="K137" i="2"/>
  <c r="K135" i="2" s="1"/>
  <c r="J137" i="2"/>
  <c r="I137" i="2"/>
  <c r="H137" i="2"/>
  <c r="G137" i="2"/>
  <c r="G135" i="2" s="1"/>
  <c r="F137" i="2"/>
  <c r="E137" i="2"/>
  <c r="E135" i="2" s="1"/>
  <c r="D137" i="2"/>
  <c r="AG135" i="2"/>
  <c r="AD135" i="2"/>
  <c r="AC135" i="2"/>
  <c r="AB135" i="2"/>
  <c r="AB128" i="2" s="1"/>
  <c r="Z135" i="2"/>
  <c r="Y135" i="2"/>
  <c r="X135" i="2"/>
  <c r="X128" i="2" s="1"/>
  <c r="V135" i="2"/>
  <c r="T135" i="2"/>
  <c r="T128" i="2" s="1"/>
  <c r="R135" i="2"/>
  <c r="R128" i="2" s="1"/>
  <c r="Q135" i="2"/>
  <c r="P135" i="2"/>
  <c r="N135" i="2"/>
  <c r="N128" i="2" s="1"/>
  <c r="M135" i="2"/>
  <c r="L135" i="2"/>
  <c r="L128" i="2" s="1"/>
  <c r="J135" i="2"/>
  <c r="I135" i="2"/>
  <c r="H135" i="2"/>
  <c r="F135" i="2"/>
  <c r="F128" i="2" s="1"/>
  <c r="D135" i="2"/>
  <c r="AL129" i="2"/>
  <c r="AK129" i="2"/>
  <c r="AJ129" i="2"/>
  <c r="AI129" i="2"/>
  <c r="AH129" i="2"/>
  <c r="AG129" i="2"/>
  <c r="AF129" i="2"/>
  <c r="AE129" i="2"/>
  <c r="AD129" i="2"/>
  <c r="AC129" i="2"/>
  <c r="AB129" i="2"/>
  <c r="AA129" i="2"/>
  <c r="Z129" i="2"/>
  <c r="Y129" i="2"/>
  <c r="Y128" i="2" s="1"/>
  <c r="X129" i="2"/>
  <c r="W129" i="2"/>
  <c r="V129" i="2"/>
  <c r="U129" i="2"/>
  <c r="U128" i="2" s="1"/>
  <c r="T129" i="2"/>
  <c r="S129" i="2"/>
  <c r="R129" i="2"/>
  <c r="Q129" i="2"/>
  <c r="P129" i="2"/>
  <c r="O129" i="2"/>
  <c r="N129" i="2"/>
  <c r="M129" i="2"/>
  <c r="M128" i="2" s="1"/>
  <c r="L129" i="2"/>
  <c r="K129" i="2"/>
  <c r="J129" i="2"/>
  <c r="I129" i="2"/>
  <c r="H129" i="2"/>
  <c r="G129" i="2"/>
  <c r="F129" i="2"/>
  <c r="E129" i="2"/>
  <c r="D129" i="2"/>
  <c r="AI128" i="2"/>
  <c r="AE128" i="2"/>
  <c r="AD128" i="2"/>
  <c r="AA128" i="2"/>
  <c r="Z128" i="2"/>
  <c r="V128" i="2"/>
  <c r="S128" i="2"/>
  <c r="P128" i="2"/>
  <c r="O128" i="2"/>
  <c r="K128" i="2"/>
  <c r="J128" i="2"/>
  <c r="H128" i="2"/>
  <c r="E128" i="2"/>
  <c r="D128" i="2"/>
  <c r="AL119" i="2"/>
  <c r="AK119" i="2"/>
  <c r="AJ119" i="2"/>
  <c r="AI119" i="2"/>
  <c r="AH119" i="2"/>
  <c r="AG119" i="2"/>
  <c r="AF119" i="2"/>
  <c r="AL118" i="2"/>
  <c r="AK118" i="2"/>
  <c r="AJ118" i="2"/>
  <c r="AI118" i="2"/>
  <c r="AH118" i="2"/>
  <c r="AG118" i="2"/>
  <c r="AF118" i="2"/>
  <c r="AL117" i="2"/>
  <c r="AL116" i="2" s="1"/>
  <c r="AL114" i="2" s="1"/>
  <c r="AK117" i="2"/>
  <c r="AJ117" i="2"/>
  <c r="AI117" i="2"/>
  <c r="AH117" i="2"/>
  <c r="AH116" i="2" s="1"/>
  <c r="AH114" i="2" s="1"/>
  <c r="AG117" i="2"/>
  <c r="AF117" i="2"/>
  <c r="AK116" i="2"/>
  <c r="AI116" i="2"/>
  <c r="AG116" i="2"/>
  <c r="AE116" i="2"/>
  <c r="AD116" i="2"/>
  <c r="AD114" i="2" s="1"/>
  <c r="AC116" i="2"/>
  <c r="AB116" i="2"/>
  <c r="AB114" i="2" s="1"/>
  <c r="AA116" i="2"/>
  <c r="Z116" i="2"/>
  <c r="Z114" i="2" s="1"/>
  <c r="Y116" i="2"/>
  <c r="X116" i="2"/>
  <c r="X114" i="2" s="1"/>
  <c r="W116" i="2"/>
  <c r="V116" i="2"/>
  <c r="V114" i="2" s="1"/>
  <c r="U116" i="2"/>
  <c r="T116" i="2"/>
  <c r="T114" i="2" s="1"/>
  <c r="S116" i="2"/>
  <c r="R116" i="2"/>
  <c r="R114" i="2" s="1"/>
  <c r="Q116" i="2"/>
  <c r="P116" i="2"/>
  <c r="P114" i="2" s="1"/>
  <c r="O116" i="2"/>
  <c r="N116" i="2"/>
  <c r="N114" i="2" s="1"/>
  <c r="M116" i="2"/>
  <c r="L116" i="2"/>
  <c r="L114" i="2" s="1"/>
  <c r="K116" i="2"/>
  <c r="J116" i="2"/>
  <c r="J114" i="2" s="1"/>
  <c r="I116" i="2"/>
  <c r="H116" i="2"/>
  <c r="H114" i="2" s="1"/>
  <c r="G116" i="2"/>
  <c r="F116" i="2"/>
  <c r="F114" i="2" s="1"/>
  <c r="E116" i="2"/>
  <c r="D116" i="2"/>
  <c r="D114" i="2" s="1"/>
  <c r="AK114" i="2"/>
  <c r="AK104" i="2" s="1"/>
  <c r="AI114" i="2"/>
  <c r="AG114" i="2"/>
  <c r="AE114" i="2"/>
  <c r="AC114" i="2"/>
  <c r="AA114" i="2"/>
  <c r="Y114" i="2"/>
  <c r="W114" i="2"/>
  <c r="U114" i="2"/>
  <c r="S114" i="2"/>
  <c r="Q114" i="2"/>
  <c r="O114" i="2"/>
  <c r="M114" i="2"/>
  <c r="K114" i="2"/>
  <c r="I114" i="2"/>
  <c r="G114" i="2"/>
  <c r="E114" i="2"/>
  <c r="AL113" i="2"/>
  <c r="AK113" i="2"/>
  <c r="AJ113" i="2"/>
  <c r="AI113" i="2"/>
  <c r="AH113" i="2"/>
  <c r="AG113" i="2"/>
  <c r="AF113" i="2"/>
  <c r="AL112" i="2"/>
  <c r="AK112" i="2"/>
  <c r="AJ112" i="2"/>
  <c r="AI112" i="2"/>
  <c r="AH112" i="2"/>
  <c r="AG112" i="2"/>
  <c r="AF112" i="2"/>
  <c r="A112" i="2"/>
  <c r="A113" i="2" s="1"/>
  <c r="A117" i="2" s="1"/>
  <c r="A118" i="2" s="1"/>
  <c r="A119" i="2" s="1"/>
  <c r="AL111" i="2"/>
  <c r="AL110" i="2" s="1"/>
  <c r="AK111" i="2"/>
  <c r="AJ111" i="2"/>
  <c r="AJ110" i="2" s="1"/>
  <c r="AJ105" i="2" s="1"/>
  <c r="AI111" i="2"/>
  <c r="AH111" i="2"/>
  <c r="AH110" i="2" s="1"/>
  <c r="AH105" i="2" s="1"/>
  <c r="AG111" i="2"/>
  <c r="AF111" i="2"/>
  <c r="AF110" i="2" s="1"/>
  <c r="AF105" i="2" s="1"/>
  <c r="AK110" i="2"/>
  <c r="AI110" i="2"/>
  <c r="AI105" i="2" s="1"/>
  <c r="AI104" i="2" s="1"/>
  <c r="AG110" i="2"/>
  <c r="AE110" i="2"/>
  <c r="AE105" i="2" s="1"/>
  <c r="AD110" i="2"/>
  <c r="AC110" i="2"/>
  <c r="AC105" i="2" s="1"/>
  <c r="AC104" i="2" s="1"/>
  <c r="AB110" i="2"/>
  <c r="AA110" i="2"/>
  <c r="AA105" i="2" s="1"/>
  <c r="AA104" i="2" s="1"/>
  <c r="Z110" i="2"/>
  <c r="Y110" i="2"/>
  <c r="X110" i="2"/>
  <c r="W110" i="2"/>
  <c r="W105" i="2" s="1"/>
  <c r="V110" i="2"/>
  <c r="U110" i="2"/>
  <c r="U105" i="2" s="1"/>
  <c r="U104" i="2" s="1"/>
  <c r="T110" i="2"/>
  <c r="S110" i="2"/>
  <c r="S105" i="2" s="1"/>
  <c r="S104" i="2" s="1"/>
  <c r="R110" i="2"/>
  <c r="Q110" i="2"/>
  <c r="P110" i="2"/>
  <c r="O110" i="2"/>
  <c r="O105" i="2" s="1"/>
  <c r="N110" i="2"/>
  <c r="M110" i="2"/>
  <c r="M105" i="2" s="1"/>
  <c r="M104" i="2" s="1"/>
  <c r="L110" i="2"/>
  <c r="K110" i="2"/>
  <c r="K105" i="2" s="1"/>
  <c r="K104" i="2" s="1"/>
  <c r="J110" i="2"/>
  <c r="I110" i="2"/>
  <c r="H110" i="2"/>
  <c r="G110" i="2"/>
  <c r="G105" i="2" s="1"/>
  <c r="F110" i="2"/>
  <c r="E110" i="2"/>
  <c r="E105" i="2" s="1"/>
  <c r="E104" i="2" s="1"/>
  <c r="D110" i="2"/>
  <c r="AL105" i="2"/>
  <c r="AL104" i="2" s="1"/>
  <c r="AK105" i="2"/>
  <c r="AG105" i="2"/>
  <c r="AG104" i="2" s="1"/>
  <c r="AD105" i="2"/>
  <c r="AD104" i="2" s="1"/>
  <c r="AB105" i="2"/>
  <c r="AB104" i="2" s="1"/>
  <c r="Z105" i="2"/>
  <c r="Z104" i="2" s="1"/>
  <c r="Y105" i="2"/>
  <c r="X105" i="2"/>
  <c r="V105" i="2"/>
  <c r="V104" i="2" s="1"/>
  <c r="T105" i="2"/>
  <c r="R105" i="2"/>
  <c r="R104" i="2" s="1"/>
  <c r="Q105" i="2"/>
  <c r="P105" i="2"/>
  <c r="N105" i="2"/>
  <c r="N104" i="2" s="1"/>
  <c r="L105" i="2"/>
  <c r="L104" i="2" s="1"/>
  <c r="J105" i="2"/>
  <c r="J104" i="2" s="1"/>
  <c r="I105" i="2"/>
  <c r="H105" i="2"/>
  <c r="F105" i="2"/>
  <c r="F104" i="2" s="1"/>
  <c r="D105" i="2"/>
  <c r="AE104" i="2"/>
  <c r="Y104" i="2"/>
  <c r="X104" i="2"/>
  <c r="W104" i="2"/>
  <c r="T104" i="2"/>
  <c r="Q104" i="2"/>
  <c r="P104" i="2"/>
  <c r="O104" i="2"/>
  <c r="I104" i="2"/>
  <c r="H104" i="2"/>
  <c r="G104" i="2"/>
  <c r="D104" i="2"/>
  <c r="AL94" i="2"/>
  <c r="AK94" i="2"/>
  <c r="AJ94" i="2"/>
  <c r="AJ93" i="2" s="1"/>
  <c r="AI94" i="2"/>
  <c r="AI93" i="2" s="1"/>
  <c r="AI91" i="2" s="1"/>
  <c r="AI84" i="2" s="1"/>
  <c r="AH94" i="2"/>
  <c r="AG94" i="2"/>
  <c r="AF94" i="2"/>
  <c r="AF93" i="2" s="1"/>
  <c r="AL93" i="2"/>
  <c r="AL91" i="2" s="1"/>
  <c r="AK93" i="2"/>
  <c r="AH93" i="2"/>
  <c r="AG93" i="2"/>
  <c r="AE93" i="2"/>
  <c r="AD93" i="2"/>
  <c r="AD91" i="2" s="1"/>
  <c r="AC93" i="2"/>
  <c r="AB93" i="2"/>
  <c r="AB91" i="2" s="1"/>
  <c r="AA93" i="2"/>
  <c r="Z93" i="2"/>
  <c r="Z91" i="2" s="1"/>
  <c r="Y93" i="2"/>
  <c r="X93" i="2"/>
  <c r="X91" i="2" s="1"/>
  <c r="W93" i="2"/>
  <c r="V93" i="2"/>
  <c r="V91" i="2" s="1"/>
  <c r="U93" i="2"/>
  <c r="T93" i="2"/>
  <c r="T91" i="2" s="1"/>
  <c r="S93" i="2"/>
  <c r="R93" i="2"/>
  <c r="R91" i="2" s="1"/>
  <c r="Q93" i="2"/>
  <c r="P93" i="2"/>
  <c r="P91" i="2" s="1"/>
  <c r="O93" i="2"/>
  <c r="N93" i="2"/>
  <c r="N91" i="2" s="1"/>
  <c r="M93" i="2"/>
  <c r="L93" i="2"/>
  <c r="L91" i="2" s="1"/>
  <c r="K93" i="2"/>
  <c r="J93" i="2"/>
  <c r="J91" i="2" s="1"/>
  <c r="I93" i="2"/>
  <c r="H93" i="2"/>
  <c r="H91" i="2" s="1"/>
  <c r="G93" i="2"/>
  <c r="F93" i="2"/>
  <c r="F91" i="2" s="1"/>
  <c r="E93" i="2"/>
  <c r="D93" i="2"/>
  <c r="D91" i="2" s="1"/>
  <c r="AK91" i="2"/>
  <c r="AK84" i="2" s="1"/>
  <c r="AJ91" i="2"/>
  <c r="AH91" i="2"/>
  <c r="AG91" i="2"/>
  <c r="AG84" i="2" s="1"/>
  <c r="AF91" i="2"/>
  <c r="AE91" i="2"/>
  <c r="AC91" i="2"/>
  <c r="AA91" i="2"/>
  <c r="Y91" i="2"/>
  <c r="W91" i="2"/>
  <c r="U91" i="2"/>
  <c r="S91" i="2"/>
  <c r="Q91" i="2"/>
  <c r="O91" i="2"/>
  <c r="M91" i="2"/>
  <c r="K91" i="2"/>
  <c r="I91" i="2"/>
  <c r="G91" i="2"/>
  <c r="E91" i="2"/>
  <c r="AL85" i="2"/>
  <c r="AL84" i="2" s="1"/>
  <c r="AK85" i="2"/>
  <c r="AJ85" i="2"/>
  <c r="AJ84" i="2" s="1"/>
  <c r="AI85" i="2"/>
  <c r="AH85" i="2"/>
  <c r="AH84" i="2" s="1"/>
  <c r="AG85" i="2"/>
  <c r="AF85" i="2"/>
  <c r="AF84" i="2" s="1"/>
  <c r="AE85" i="2"/>
  <c r="AD85" i="2"/>
  <c r="AD84" i="2" s="1"/>
  <c r="AC85" i="2"/>
  <c r="AB85" i="2"/>
  <c r="AB84" i="2" s="1"/>
  <c r="AA85" i="2"/>
  <c r="Z85" i="2"/>
  <c r="Z84" i="2" s="1"/>
  <c r="Y85" i="2"/>
  <c r="X85" i="2"/>
  <c r="X84" i="2" s="1"/>
  <c r="W85" i="2"/>
  <c r="V85" i="2"/>
  <c r="V84" i="2" s="1"/>
  <c r="U85" i="2"/>
  <c r="T85" i="2"/>
  <c r="T84" i="2" s="1"/>
  <c r="S85" i="2"/>
  <c r="R85" i="2"/>
  <c r="R84" i="2" s="1"/>
  <c r="Q85" i="2"/>
  <c r="P85" i="2"/>
  <c r="P84" i="2" s="1"/>
  <c r="O85" i="2"/>
  <c r="N85" i="2"/>
  <c r="N84" i="2" s="1"/>
  <c r="M85" i="2"/>
  <c r="L85" i="2"/>
  <c r="L84" i="2" s="1"/>
  <c r="K85" i="2"/>
  <c r="J85" i="2"/>
  <c r="J84" i="2" s="1"/>
  <c r="I85" i="2"/>
  <c r="H85" i="2"/>
  <c r="H84" i="2" s="1"/>
  <c r="G85" i="2"/>
  <c r="F85" i="2"/>
  <c r="F84" i="2" s="1"/>
  <c r="E85" i="2"/>
  <c r="D85" i="2"/>
  <c r="D84" i="2" s="1"/>
  <c r="AE84" i="2"/>
  <c r="AC84" i="2"/>
  <c r="AA84" i="2"/>
  <c r="Y84" i="2"/>
  <c r="W84" i="2"/>
  <c r="U84" i="2"/>
  <c r="S84" i="2"/>
  <c r="Q84" i="2"/>
  <c r="O84" i="2"/>
  <c r="M84" i="2"/>
  <c r="K84" i="2"/>
  <c r="I84" i="2"/>
  <c r="G84" i="2"/>
  <c r="E84" i="2"/>
  <c r="AL75" i="2"/>
  <c r="AK75" i="2"/>
  <c r="AJ75" i="2"/>
  <c r="AI75" i="2"/>
  <c r="AH75" i="2"/>
  <c r="AG75" i="2"/>
  <c r="AF75" i="2"/>
  <c r="AL74" i="2"/>
  <c r="AK74" i="2"/>
  <c r="AJ74" i="2"/>
  <c r="AI74" i="2"/>
  <c r="AH74" i="2"/>
  <c r="AG74" i="2"/>
  <c r="AF74" i="2"/>
  <c r="AL73" i="2"/>
  <c r="AK73" i="2"/>
  <c r="AJ73" i="2"/>
  <c r="AI73" i="2"/>
  <c r="AH73" i="2"/>
  <c r="AG73" i="2"/>
  <c r="AF73" i="2"/>
  <c r="AL72" i="2"/>
  <c r="AK72" i="2"/>
  <c r="AJ72" i="2"/>
  <c r="AI72" i="2"/>
  <c r="AH72" i="2"/>
  <c r="AG72" i="2"/>
  <c r="AF72" i="2"/>
  <c r="AL71" i="2"/>
  <c r="AL70" i="2" s="1"/>
  <c r="AL68" i="2" s="1"/>
  <c r="AK71" i="2"/>
  <c r="AJ71" i="2"/>
  <c r="AJ70" i="2" s="1"/>
  <c r="AJ68" i="2" s="1"/>
  <c r="AI71" i="2"/>
  <c r="AH71" i="2"/>
  <c r="AH70" i="2" s="1"/>
  <c r="AH68" i="2" s="1"/>
  <c r="AG71" i="2"/>
  <c r="AF71" i="2"/>
  <c r="AF70" i="2" s="1"/>
  <c r="AF68" i="2" s="1"/>
  <c r="AK70" i="2"/>
  <c r="AI70" i="2"/>
  <c r="AG70" i="2"/>
  <c r="AE70" i="2"/>
  <c r="AD70" i="2"/>
  <c r="AD68" i="2" s="1"/>
  <c r="AC70" i="2"/>
  <c r="AB70" i="2"/>
  <c r="AB68" i="2" s="1"/>
  <c r="AA70" i="2"/>
  <c r="Z70" i="2"/>
  <c r="Z68" i="2" s="1"/>
  <c r="Y70" i="2"/>
  <c r="X70" i="2"/>
  <c r="X68" i="2" s="1"/>
  <c r="W70" i="2"/>
  <c r="V70" i="2"/>
  <c r="V68" i="2" s="1"/>
  <c r="U70" i="2"/>
  <c r="T70" i="2"/>
  <c r="T68" i="2" s="1"/>
  <c r="S70" i="2"/>
  <c r="R70" i="2"/>
  <c r="R68" i="2" s="1"/>
  <c r="Q70" i="2"/>
  <c r="P70" i="2"/>
  <c r="P68" i="2" s="1"/>
  <c r="O70" i="2"/>
  <c r="N70" i="2"/>
  <c r="N68" i="2" s="1"/>
  <c r="M70" i="2"/>
  <c r="L70" i="2"/>
  <c r="L68" i="2" s="1"/>
  <c r="K70" i="2"/>
  <c r="J70" i="2"/>
  <c r="J68" i="2" s="1"/>
  <c r="I70" i="2"/>
  <c r="H70" i="2"/>
  <c r="H68" i="2" s="1"/>
  <c r="G70" i="2"/>
  <c r="F70" i="2"/>
  <c r="F68" i="2" s="1"/>
  <c r="E70" i="2"/>
  <c r="D70" i="2"/>
  <c r="D68" i="2" s="1"/>
  <c r="AK68" i="2"/>
  <c r="AI68" i="2"/>
  <c r="AG68" i="2"/>
  <c r="AE68" i="2"/>
  <c r="AC68" i="2"/>
  <c r="AA68" i="2"/>
  <c r="Y68" i="2"/>
  <c r="W68" i="2"/>
  <c r="U68" i="2"/>
  <c r="S68" i="2"/>
  <c r="Q68" i="2"/>
  <c r="O68" i="2"/>
  <c r="M68" i="2"/>
  <c r="K68" i="2"/>
  <c r="I68" i="2"/>
  <c r="G68" i="2"/>
  <c r="E68" i="2"/>
  <c r="AL67" i="2"/>
  <c r="AK67" i="2"/>
  <c r="AJ67" i="2"/>
  <c r="AI67" i="2"/>
  <c r="AH67" i="2"/>
  <c r="AG67" i="2"/>
  <c r="AF67" i="2"/>
  <c r="AL66" i="2"/>
  <c r="AK66" i="2"/>
  <c r="AJ66" i="2"/>
  <c r="AI66" i="2"/>
  <c r="AH66" i="2"/>
  <c r="AG66" i="2"/>
  <c r="AF66" i="2"/>
  <c r="A66" i="2"/>
  <c r="A67" i="2" s="1"/>
  <c r="A71" i="2" s="1"/>
  <c r="A72" i="2" s="1"/>
  <c r="A73" i="2" s="1"/>
  <c r="A74" i="2" s="1"/>
  <c r="A75" i="2" s="1"/>
  <c r="AL65" i="2"/>
  <c r="AL64" i="2" s="1"/>
  <c r="AK65" i="2"/>
  <c r="AJ65" i="2"/>
  <c r="AJ64" i="2" s="1"/>
  <c r="AJ59" i="2" s="1"/>
  <c r="AI65" i="2"/>
  <c r="AH65" i="2"/>
  <c r="AH64" i="2" s="1"/>
  <c r="AG65" i="2"/>
  <c r="AF65" i="2"/>
  <c r="AF64" i="2" s="1"/>
  <c r="AF59" i="2" s="1"/>
  <c r="AK64" i="2"/>
  <c r="AK59" i="2" s="1"/>
  <c r="AI64" i="2"/>
  <c r="AI59" i="2" s="1"/>
  <c r="AI58" i="2" s="1"/>
  <c r="AG64" i="2"/>
  <c r="AG59" i="2" s="1"/>
  <c r="AE64" i="2"/>
  <c r="AE59" i="2" s="1"/>
  <c r="AE58" i="2" s="1"/>
  <c r="AD64" i="2"/>
  <c r="AC64" i="2"/>
  <c r="AC59" i="2" s="1"/>
  <c r="AB64" i="2"/>
  <c r="AA64" i="2"/>
  <c r="AA59" i="2" s="1"/>
  <c r="AA58" i="2" s="1"/>
  <c r="Z64" i="2"/>
  <c r="Y64" i="2"/>
  <c r="Y59" i="2" s="1"/>
  <c r="X64" i="2"/>
  <c r="W64" i="2"/>
  <c r="W59" i="2" s="1"/>
  <c r="W58" i="2" s="1"/>
  <c r="V64" i="2"/>
  <c r="U64" i="2"/>
  <c r="U59" i="2" s="1"/>
  <c r="T64" i="2"/>
  <c r="S64" i="2"/>
  <c r="S59" i="2" s="1"/>
  <c r="S58" i="2" s="1"/>
  <c r="R64" i="2"/>
  <c r="Q64" i="2"/>
  <c r="Q59" i="2" s="1"/>
  <c r="P64" i="2"/>
  <c r="O64" i="2"/>
  <c r="O59" i="2" s="1"/>
  <c r="O58" i="2" s="1"/>
  <c r="N64" i="2"/>
  <c r="M64" i="2"/>
  <c r="M59" i="2" s="1"/>
  <c r="L64" i="2"/>
  <c r="K64" i="2"/>
  <c r="K59" i="2" s="1"/>
  <c r="K58" i="2" s="1"/>
  <c r="J64" i="2"/>
  <c r="I64" i="2"/>
  <c r="I59" i="2" s="1"/>
  <c r="H64" i="2"/>
  <c r="G64" i="2"/>
  <c r="G59" i="2" s="1"/>
  <c r="G58" i="2" s="1"/>
  <c r="F64" i="2"/>
  <c r="E64" i="2"/>
  <c r="E59" i="2" s="1"/>
  <c r="D64" i="2"/>
  <c r="AL59" i="2"/>
  <c r="AH59" i="2"/>
  <c r="AD59" i="2"/>
  <c r="AD58" i="2" s="1"/>
  <c r="AB59" i="2"/>
  <c r="AB58" i="2" s="1"/>
  <c r="Z59" i="2"/>
  <c r="Z58" i="2" s="1"/>
  <c r="X59" i="2"/>
  <c r="X58" i="2" s="1"/>
  <c r="V59" i="2"/>
  <c r="V58" i="2" s="1"/>
  <c r="T59" i="2"/>
  <c r="T58" i="2" s="1"/>
  <c r="R59" i="2"/>
  <c r="R58" i="2" s="1"/>
  <c r="P59" i="2"/>
  <c r="P58" i="2" s="1"/>
  <c r="N59" i="2"/>
  <c r="N58" i="2" s="1"/>
  <c r="L59" i="2"/>
  <c r="L58" i="2" s="1"/>
  <c r="J59" i="2"/>
  <c r="J58" i="2" s="1"/>
  <c r="H59" i="2"/>
  <c r="H58" i="2" s="1"/>
  <c r="F59" i="2"/>
  <c r="F58" i="2" s="1"/>
  <c r="D59" i="2"/>
  <c r="D58" i="2" s="1"/>
  <c r="AK58" i="2"/>
  <c r="AG58" i="2"/>
  <c r="AC58" i="2"/>
  <c r="Y58" i="2"/>
  <c r="U58" i="2"/>
  <c r="Q58" i="2"/>
  <c r="M58" i="2"/>
  <c r="I58" i="2"/>
  <c r="E58" i="2"/>
  <c r="AL45" i="2"/>
  <c r="AK45" i="2"/>
  <c r="AJ45" i="2"/>
  <c r="AI45" i="2"/>
  <c r="AH45" i="2"/>
  <c r="AG45" i="2"/>
  <c r="AF45" i="2"/>
  <c r="AL44" i="2"/>
  <c r="AK44" i="2"/>
  <c r="AJ44" i="2"/>
  <c r="AI44" i="2"/>
  <c r="AH44" i="2"/>
  <c r="AG44" i="2"/>
  <c r="AF44" i="2"/>
  <c r="AL43" i="2"/>
  <c r="AK43" i="2"/>
  <c r="AJ43" i="2"/>
  <c r="AI43" i="2"/>
  <c r="AH43" i="2"/>
  <c r="AG43" i="2"/>
  <c r="AF43" i="2"/>
  <c r="AL42" i="2"/>
  <c r="AK42" i="2"/>
  <c r="AJ42" i="2"/>
  <c r="AI42" i="2"/>
  <c r="AH42" i="2"/>
  <c r="AG42" i="2"/>
  <c r="AF42" i="2"/>
  <c r="AL41" i="2"/>
  <c r="AK41" i="2"/>
  <c r="AJ41" i="2"/>
  <c r="AI41" i="2"/>
  <c r="AH41" i="2"/>
  <c r="AG41" i="2"/>
  <c r="AF41" i="2"/>
  <c r="A41" i="2"/>
  <c r="A42" i="2" s="1"/>
  <c r="A43" i="2" s="1"/>
  <c r="A44" i="2" s="1"/>
  <c r="A45" i="2" s="1"/>
  <c r="AL40" i="2"/>
  <c r="AK40" i="2"/>
  <c r="AJ40" i="2"/>
  <c r="AI40" i="2"/>
  <c r="AH40" i="2"/>
  <c r="AG40" i="2"/>
  <c r="AF40" i="2"/>
  <c r="AK39" i="2"/>
  <c r="AK34" i="2" s="1"/>
  <c r="AK33" i="2" s="1"/>
  <c r="AI39" i="2"/>
  <c r="AI34" i="2" s="1"/>
  <c r="AG39" i="2"/>
  <c r="AG34" i="2" s="1"/>
  <c r="AG33" i="2" s="1"/>
  <c r="AE39" i="2"/>
  <c r="AE34" i="2" s="1"/>
  <c r="AD39" i="2"/>
  <c r="AC39" i="2"/>
  <c r="AC34" i="2" s="1"/>
  <c r="AB39" i="2"/>
  <c r="AA39" i="2"/>
  <c r="AA34" i="2" s="1"/>
  <c r="Z39" i="2"/>
  <c r="Y39" i="2"/>
  <c r="Y34" i="2" s="1"/>
  <c r="Y33" i="2" s="1"/>
  <c r="X39" i="2"/>
  <c r="W39" i="2"/>
  <c r="W34" i="2" s="1"/>
  <c r="V39" i="2"/>
  <c r="U39" i="2"/>
  <c r="U34" i="2" s="1"/>
  <c r="T39" i="2"/>
  <c r="S39" i="2"/>
  <c r="S34" i="2" s="1"/>
  <c r="R39" i="2"/>
  <c r="Q39" i="2"/>
  <c r="Q34" i="2" s="1"/>
  <c r="Q33" i="2" s="1"/>
  <c r="P39" i="2"/>
  <c r="O39" i="2"/>
  <c r="O34" i="2" s="1"/>
  <c r="N39" i="2"/>
  <c r="M39" i="2"/>
  <c r="M34" i="2" s="1"/>
  <c r="L39" i="2"/>
  <c r="K39" i="2"/>
  <c r="K34" i="2" s="1"/>
  <c r="J39" i="2"/>
  <c r="I39" i="2"/>
  <c r="I34" i="2" s="1"/>
  <c r="I33" i="2" s="1"/>
  <c r="H39" i="2"/>
  <c r="G39" i="2"/>
  <c r="G34" i="2" s="1"/>
  <c r="F39" i="2"/>
  <c r="E39" i="2"/>
  <c r="E34" i="2" s="1"/>
  <c r="D39" i="2"/>
  <c r="AD34" i="2"/>
  <c r="AD33" i="2" s="1"/>
  <c r="AB34" i="2"/>
  <c r="AB33" i="2" s="1"/>
  <c r="Z34" i="2"/>
  <c r="Z33" i="2" s="1"/>
  <c r="X34" i="2"/>
  <c r="X33" i="2" s="1"/>
  <c r="V34" i="2"/>
  <c r="V33" i="2" s="1"/>
  <c r="T34" i="2"/>
  <c r="T33" i="2" s="1"/>
  <c r="R34" i="2"/>
  <c r="R33" i="2" s="1"/>
  <c r="P34" i="2"/>
  <c r="P33" i="2" s="1"/>
  <c r="N34" i="2"/>
  <c r="N33" i="2" s="1"/>
  <c r="L34" i="2"/>
  <c r="L33" i="2" s="1"/>
  <c r="J34" i="2"/>
  <c r="J33" i="2" s="1"/>
  <c r="H34" i="2"/>
  <c r="H33" i="2" s="1"/>
  <c r="F34" i="2"/>
  <c r="F33" i="2" s="1"/>
  <c r="D34" i="2"/>
  <c r="D33" i="2" s="1"/>
  <c r="AI33" i="2"/>
  <c r="AE33" i="2"/>
  <c r="AC33" i="2"/>
  <c r="AA33" i="2"/>
  <c r="W33" i="2"/>
  <c r="U33" i="2"/>
  <c r="S33" i="2"/>
  <c r="O33" i="2"/>
  <c r="M33" i="2"/>
  <c r="K33" i="2"/>
  <c r="G33" i="2"/>
  <c r="E33" i="2"/>
  <c r="U150" i="1"/>
  <c r="N150" i="1"/>
  <c r="H150" i="1"/>
  <c r="U149" i="1"/>
  <c r="N149" i="1" s="1"/>
  <c r="H149" i="1"/>
  <c r="U148" i="1"/>
  <c r="N148" i="1"/>
  <c r="H148" i="1"/>
  <c r="U147" i="1"/>
  <c r="N147" i="1" s="1"/>
  <c r="H147" i="1"/>
  <c r="U146" i="1"/>
  <c r="N146" i="1" s="1"/>
  <c r="H146" i="1"/>
  <c r="U145" i="1"/>
  <c r="N145" i="1" s="1"/>
  <c r="H145" i="1"/>
  <c r="U144" i="1"/>
  <c r="N144" i="1" s="1"/>
  <c r="H144" i="1"/>
  <c r="U143" i="1"/>
  <c r="N143" i="1" s="1"/>
  <c r="H143" i="1"/>
  <c r="U142" i="1"/>
  <c r="N142" i="1"/>
  <c r="H142" i="1"/>
  <c r="U141" i="1"/>
  <c r="N141" i="1" s="1"/>
  <c r="H141" i="1"/>
  <c r="U140" i="1"/>
  <c r="N140" i="1"/>
  <c r="H140" i="1"/>
  <c r="U139" i="1"/>
  <c r="N139" i="1" s="1"/>
  <c r="H139" i="1"/>
  <c r="U138" i="1"/>
  <c r="N138" i="1" s="1"/>
  <c r="H138" i="1"/>
  <c r="U137" i="1"/>
  <c r="N137" i="1" s="1"/>
  <c r="H137" i="1"/>
  <c r="U136" i="1"/>
  <c r="N136" i="1" s="1"/>
  <c r="H136" i="1"/>
  <c r="U135" i="1"/>
  <c r="N135" i="1" s="1"/>
  <c r="H135" i="1"/>
  <c r="U134" i="1"/>
  <c r="N134" i="1"/>
  <c r="H134" i="1"/>
  <c r="U133" i="1"/>
  <c r="N133" i="1" s="1"/>
  <c r="H133" i="1"/>
  <c r="U132" i="1"/>
  <c r="N132" i="1"/>
  <c r="H132" i="1"/>
  <c r="U131" i="1"/>
  <c r="N131" i="1" s="1"/>
  <c r="H131" i="1"/>
  <c r="U130" i="1"/>
  <c r="N130" i="1" s="1"/>
  <c r="H130" i="1"/>
  <c r="U129" i="1"/>
  <c r="N129" i="1" s="1"/>
  <c r="H129" i="1"/>
  <c r="U128" i="1"/>
  <c r="N128" i="1" s="1"/>
  <c r="H128" i="1"/>
  <c r="U127" i="1"/>
  <c r="N127" i="1" s="1"/>
  <c r="H127" i="1"/>
  <c r="U126" i="1"/>
  <c r="N126" i="1"/>
  <c r="H126" i="1"/>
  <c r="U125" i="1"/>
  <c r="N125" i="1" s="1"/>
  <c r="H125" i="1"/>
  <c r="U124" i="1"/>
  <c r="N124" i="1"/>
  <c r="H124" i="1"/>
  <c r="U123" i="1"/>
  <c r="N123" i="1" s="1"/>
  <c r="H123" i="1"/>
  <c r="U122" i="1"/>
  <c r="N122" i="1" s="1"/>
  <c r="H122" i="1"/>
  <c r="U121" i="1"/>
  <c r="N121" i="1" s="1"/>
  <c r="H121" i="1"/>
  <c r="U120" i="1"/>
  <c r="N120" i="1" s="1"/>
  <c r="H120" i="1"/>
  <c r="U119" i="1"/>
  <c r="N119" i="1" s="1"/>
  <c r="H119" i="1"/>
  <c r="U118" i="1"/>
  <c r="N118" i="1"/>
  <c r="H118" i="1"/>
  <c r="U117" i="1"/>
  <c r="N117" i="1" s="1"/>
  <c r="H117" i="1"/>
  <c r="U116" i="1"/>
  <c r="N116" i="1"/>
  <c r="H116" i="1"/>
  <c r="U115" i="1"/>
  <c r="H115" i="1"/>
  <c r="T114" i="1"/>
  <c r="T112" i="1" s="1"/>
  <c r="S114" i="1"/>
  <c r="S112" i="1" s="1"/>
  <c r="R114" i="1"/>
  <c r="R112" i="1" s="1"/>
  <c r="Q114" i="1"/>
  <c r="P114" i="1"/>
  <c r="P112" i="1" s="1"/>
  <c r="O114" i="1"/>
  <c r="L114" i="1"/>
  <c r="K114" i="1"/>
  <c r="K112" i="1" s="1"/>
  <c r="J114" i="1"/>
  <c r="J112" i="1" s="1"/>
  <c r="I114" i="1"/>
  <c r="I112" i="1" s="1"/>
  <c r="Q112" i="1"/>
  <c r="O112" i="1"/>
  <c r="L112" i="1"/>
  <c r="U111" i="1"/>
  <c r="N111" i="1" s="1"/>
  <c r="H111" i="1"/>
  <c r="U110" i="1"/>
  <c r="N110" i="1" s="1"/>
  <c r="H110" i="1"/>
  <c r="U109" i="1"/>
  <c r="N109" i="1" s="1"/>
  <c r="H109" i="1"/>
  <c r="U108" i="1"/>
  <c r="N108" i="1"/>
  <c r="H108" i="1"/>
  <c r="U107" i="1"/>
  <c r="H107" i="1"/>
  <c r="T106" i="1"/>
  <c r="S106" i="1"/>
  <c r="R106" i="1"/>
  <c r="Q106" i="1"/>
  <c r="P106" i="1"/>
  <c r="O106" i="1"/>
  <c r="L106" i="1"/>
  <c r="K106" i="1"/>
  <c r="J106" i="1"/>
  <c r="I106" i="1"/>
  <c r="U104" i="1"/>
  <c r="H104" i="1"/>
  <c r="H103" i="1" s="1"/>
  <c r="T103" i="1"/>
  <c r="S103" i="1"/>
  <c r="R103" i="1"/>
  <c r="Q103" i="1"/>
  <c r="P103" i="1"/>
  <c r="O103" i="1"/>
  <c r="L103" i="1"/>
  <c r="K103" i="1"/>
  <c r="J103" i="1"/>
  <c r="I103" i="1"/>
  <c r="U101" i="1"/>
  <c r="N101" i="1" s="1"/>
  <c r="H101" i="1"/>
  <c r="A101" i="1"/>
  <c r="A104" i="1" s="1"/>
  <c r="A107" i="1" s="1"/>
  <c r="A108" i="1" s="1"/>
  <c r="A109" i="1" s="1"/>
  <c r="A110" i="1" s="1"/>
  <c r="A111"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U100" i="1"/>
  <c r="U99" i="1" s="1"/>
  <c r="H100" i="1"/>
  <c r="T99" i="1"/>
  <c r="S99" i="1"/>
  <c r="S98" i="1" s="1"/>
  <c r="S97" i="1" s="1"/>
  <c r="R99" i="1"/>
  <c r="Q99" i="1"/>
  <c r="Q98" i="1" s="1"/>
  <c r="Q97" i="1" s="1"/>
  <c r="P99" i="1"/>
  <c r="O99" i="1"/>
  <c r="O98" i="1" s="1"/>
  <c r="O97" i="1" s="1"/>
  <c r="L99" i="1"/>
  <c r="L98" i="1" s="1"/>
  <c r="K99" i="1"/>
  <c r="J99" i="1"/>
  <c r="I99" i="1"/>
  <c r="J98" i="1"/>
  <c r="BB87" i="1"/>
  <c r="BA87" i="1"/>
  <c r="AZ87" i="1"/>
  <c r="AY87" i="1"/>
  <c r="AX87" i="1"/>
  <c r="AQ87" i="1"/>
  <c r="AK87" i="1"/>
  <c r="AE87" i="1"/>
  <c r="Y87" i="1"/>
  <c r="S87" i="1"/>
  <c r="M87" i="1"/>
  <c r="BB86" i="1"/>
  <c r="BA86" i="1"/>
  <c r="AZ86" i="1"/>
  <c r="AY86" i="1"/>
  <c r="AX86" i="1"/>
  <c r="AQ86" i="1"/>
  <c r="AK86" i="1"/>
  <c r="AE86" i="1"/>
  <c r="Y86" i="1"/>
  <c r="S86" i="1"/>
  <c r="M86" i="1"/>
  <c r="BB85" i="1"/>
  <c r="BA85" i="1"/>
  <c r="AZ85" i="1"/>
  <c r="AY85" i="1"/>
  <c r="AX85" i="1"/>
  <c r="AQ85" i="1"/>
  <c r="AK85" i="1"/>
  <c r="AE85" i="1"/>
  <c r="Y85" i="1"/>
  <c r="S85" i="1"/>
  <c r="M85" i="1"/>
  <c r="BB84" i="1"/>
  <c r="BA84" i="1"/>
  <c r="AZ84" i="1"/>
  <c r="AY84" i="1"/>
  <c r="AX84" i="1"/>
  <c r="AQ84" i="1"/>
  <c r="AK84" i="1"/>
  <c r="AE84" i="1"/>
  <c r="Y84" i="1"/>
  <c r="S84" i="1"/>
  <c r="M84" i="1"/>
  <c r="BB83" i="1"/>
  <c r="BA83" i="1"/>
  <c r="AZ83" i="1"/>
  <c r="AY83" i="1"/>
  <c r="AX83" i="1"/>
  <c r="AQ83" i="1"/>
  <c r="AK83" i="1"/>
  <c r="AE83" i="1"/>
  <c r="Y83" i="1"/>
  <c r="S83" i="1"/>
  <c r="M83" i="1"/>
  <c r="BB82" i="1"/>
  <c r="BA82" i="1"/>
  <c r="AZ82" i="1"/>
  <c r="AY82" i="1"/>
  <c r="AX82" i="1"/>
  <c r="AQ82" i="1"/>
  <c r="AK82" i="1"/>
  <c r="AE82" i="1"/>
  <c r="Y82" i="1"/>
  <c r="S82" i="1"/>
  <c r="M82" i="1"/>
  <c r="BB81" i="1"/>
  <c r="BA81" i="1"/>
  <c r="AZ81" i="1"/>
  <c r="AY81" i="1"/>
  <c r="AX81" i="1"/>
  <c r="AQ81" i="1"/>
  <c r="AK81" i="1"/>
  <c r="AE81" i="1"/>
  <c r="Y81" i="1"/>
  <c r="S81" i="1"/>
  <c r="M81" i="1"/>
  <c r="BB80" i="1"/>
  <c r="BA80" i="1"/>
  <c r="AZ80" i="1"/>
  <c r="AY80" i="1"/>
  <c r="AX80" i="1"/>
  <c r="AQ80" i="1"/>
  <c r="AK80" i="1"/>
  <c r="AE80" i="1"/>
  <c r="Y80" i="1"/>
  <c r="S80" i="1"/>
  <c r="M80" i="1"/>
  <c r="BB79" i="1"/>
  <c r="BA79" i="1"/>
  <c r="AZ79" i="1"/>
  <c r="AY79" i="1"/>
  <c r="AX79" i="1"/>
  <c r="AW79" i="1" s="1"/>
  <c r="AQ79" i="1"/>
  <c r="AK79" i="1"/>
  <c r="AE79" i="1"/>
  <c r="Y79" i="1"/>
  <c r="S79" i="1"/>
  <c r="M79" i="1"/>
  <c r="BB78" i="1"/>
  <c r="BA78" i="1"/>
  <c r="AZ78" i="1"/>
  <c r="AY78" i="1"/>
  <c r="AX78" i="1"/>
  <c r="AQ78" i="1"/>
  <c r="AK78" i="1"/>
  <c r="AE78" i="1"/>
  <c r="Y78" i="1"/>
  <c r="S78" i="1"/>
  <c r="M78" i="1"/>
  <c r="BB77" i="1"/>
  <c r="BA77" i="1"/>
  <c r="AZ77" i="1"/>
  <c r="AY77" i="1"/>
  <c r="AX77" i="1"/>
  <c r="AQ77" i="1"/>
  <c r="AK77" i="1"/>
  <c r="AE77" i="1"/>
  <c r="Y77" i="1"/>
  <c r="S77" i="1"/>
  <c r="M77" i="1"/>
  <c r="BB76" i="1"/>
  <c r="BA76" i="1"/>
  <c r="AZ76" i="1"/>
  <c r="AY76" i="1"/>
  <c r="AX76" i="1"/>
  <c r="AW76" i="1" s="1"/>
  <c r="AQ76" i="1"/>
  <c r="AK76" i="1"/>
  <c r="AE76" i="1"/>
  <c r="Y76" i="1"/>
  <c r="S76" i="1"/>
  <c r="M76" i="1"/>
  <c r="BB75" i="1"/>
  <c r="BA75" i="1"/>
  <c r="AZ75" i="1"/>
  <c r="AY75" i="1"/>
  <c r="AX75" i="1"/>
  <c r="AQ75" i="1"/>
  <c r="AK75" i="1"/>
  <c r="AE75" i="1"/>
  <c r="Y75" i="1"/>
  <c r="S75" i="1"/>
  <c r="M75" i="1"/>
  <c r="BB74" i="1"/>
  <c r="BA74" i="1"/>
  <c r="AZ74" i="1"/>
  <c r="AY74" i="1"/>
  <c r="AX74" i="1"/>
  <c r="AQ74" i="1"/>
  <c r="AK74" i="1"/>
  <c r="AE74" i="1"/>
  <c r="Y74" i="1"/>
  <c r="S74" i="1"/>
  <c r="M74" i="1"/>
  <c r="BB73" i="1"/>
  <c r="BA73" i="1"/>
  <c r="AZ73" i="1"/>
  <c r="AY73" i="1"/>
  <c r="AX73" i="1"/>
  <c r="AQ73" i="1"/>
  <c r="AK73" i="1"/>
  <c r="AE73" i="1"/>
  <c r="Y73" i="1"/>
  <c r="S73" i="1"/>
  <c r="M73" i="1"/>
  <c r="BB72" i="1"/>
  <c r="BA72" i="1"/>
  <c r="AZ72" i="1"/>
  <c r="AY72" i="1"/>
  <c r="AW72" i="1" s="1"/>
  <c r="AX72" i="1"/>
  <c r="AQ72" i="1"/>
  <c r="AK72" i="1"/>
  <c r="AE72" i="1"/>
  <c r="Y72" i="1"/>
  <c r="S72" i="1"/>
  <c r="M72" i="1"/>
  <c r="BB71" i="1"/>
  <c r="BA71" i="1"/>
  <c r="AZ71" i="1"/>
  <c r="AY71" i="1"/>
  <c r="AX71" i="1"/>
  <c r="AQ71" i="1"/>
  <c r="AK71" i="1"/>
  <c r="AE71" i="1"/>
  <c r="Y71" i="1"/>
  <c r="S71" i="1"/>
  <c r="M71" i="1"/>
  <c r="BB70" i="1"/>
  <c r="BA70" i="1"/>
  <c r="AZ70" i="1"/>
  <c r="AY70" i="1"/>
  <c r="AW70" i="1" s="1"/>
  <c r="AX70" i="1"/>
  <c r="AQ70" i="1"/>
  <c r="AK70" i="1"/>
  <c r="AE70" i="1"/>
  <c r="Y70" i="1"/>
  <c r="S70" i="1"/>
  <c r="M70" i="1"/>
  <c r="BB69" i="1"/>
  <c r="BA69" i="1"/>
  <c r="AZ69" i="1"/>
  <c r="AY69" i="1"/>
  <c r="AX69" i="1"/>
  <c r="AW69" i="1" s="1"/>
  <c r="AQ69" i="1"/>
  <c r="AK69" i="1"/>
  <c r="AE69" i="1"/>
  <c r="Y69" i="1"/>
  <c r="S69" i="1"/>
  <c r="M69" i="1"/>
  <c r="BB68" i="1"/>
  <c r="BA68" i="1"/>
  <c r="AZ68" i="1"/>
  <c r="AY68" i="1"/>
  <c r="AX68" i="1"/>
  <c r="AW68" i="1"/>
  <c r="AQ68" i="1"/>
  <c r="AK68" i="1"/>
  <c r="AE68" i="1"/>
  <c r="Y68" i="1"/>
  <c r="S68" i="1"/>
  <c r="M68" i="1"/>
  <c r="BB67" i="1"/>
  <c r="BA67" i="1"/>
  <c r="AZ67" i="1"/>
  <c r="AY67" i="1"/>
  <c r="AX67" i="1"/>
  <c r="AQ67" i="1"/>
  <c r="AK67" i="1"/>
  <c r="AE67" i="1"/>
  <c r="Y67" i="1"/>
  <c r="S67" i="1"/>
  <c r="M67" i="1"/>
  <c r="BB66" i="1"/>
  <c r="BA66" i="1"/>
  <c r="AZ66" i="1"/>
  <c r="AY66" i="1"/>
  <c r="AX66" i="1"/>
  <c r="AQ66" i="1"/>
  <c r="AK66" i="1"/>
  <c r="AE66" i="1"/>
  <c r="Y66" i="1"/>
  <c r="S66" i="1"/>
  <c r="M66" i="1"/>
  <c r="BB65" i="1"/>
  <c r="BA65" i="1"/>
  <c r="AZ65" i="1"/>
  <c r="AY65" i="1"/>
  <c r="AX65" i="1"/>
  <c r="AQ65" i="1"/>
  <c r="AK65" i="1"/>
  <c r="AE65" i="1"/>
  <c r="Y65" i="1"/>
  <c r="S65" i="1"/>
  <c r="M65" i="1"/>
  <c r="BB64" i="1"/>
  <c r="BA64" i="1"/>
  <c r="AZ64" i="1"/>
  <c r="AY64" i="1"/>
  <c r="AX64" i="1"/>
  <c r="AW64" i="1" s="1"/>
  <c r="AQ64" i="1"/>
  <c r="AK64" i="1"/>
  <c r="AE64" i="1"/>
  <c r="Y64" i="1"/>
  <c r="S64" i="1"/>
  <c r="M64" i="1"/>
  <c r="BB63" i="1"/>
  <c r="BA63" i="1"/>
  <c r="AZ63" i="1"/>
  <c r="AY63" i="1"/>
  <c r="AX63" i="1"/>
  <c r="AW63" i="1" s="1"/>
  <c r="AQ63" i="1"/>
  <c r="AK63" i="1"/>
  <c r="AE63" i="1"/>
  <c r="Y63" i="1"/>
  <c r="S63" i="1"/>
  <c r="M63" i="1"/>
  <c r="BB62" i="1"/>
  <c r="BA62" i="1"/>
  <c r="AZ62" i="1"/>
  <c r="AY62" i="1"/>
  <c r="AX62" i="1"/>
  <c r="AQ62" i="1"/>
  <c r="AK62" i="1"/>
  <c r="AE62" i="1"/>
  <c r="Y62" i="1"/>
  <c r="S62" i="1"/>
  <c r="M62" i="1"/>
  <c r="BB61" i="1"/>
  <c r="BA61" i="1"/>
  <c r="AZ61" i="1"/>
  <c r="AY61" i="1"/>
  <c r="AX61" i="1"/>
  <c r="AQ61" i="1"/>
  <c r="AK61" i="1"/>
  <c r="AE61" i="1"/>
  <c r="Y61" i="1"/>
  <c r="S61" i="1"/>
  <c r="M61" i="1"/>
  <c r="BB60" i="1"/>
  <c r="BA60" i="1"/>
  <c r="AZ60" i="1"/>
  <c r="AY60" i="1"/>
  <c r="AX60" i="1"/>
  <c r="AW60" i="1" s="1"/>
  <c r="AQ60" i="1"/>
  <c r="AK60" i="1"/>
  <c r="AE60" i="1"/>
  <c r="Y60" i="1"/>
  <c r="S60" i="1"/>
  <c r="M60" i="1"/>
  <c r="BB59" i="1"/>
  <c r="BA59" i="1"/>
  <c r="AZ59" i="1"/>
  <c r="AY59" i="1"/>
  <c r="AX59" i="1"/>
  <c r="AQ59" i="1"/>
  <c r="AK59" i="1"/>
  <c r="AE59" i="1"/>
  <c r="Y59" i="1"/>
  <c r="S59" i="1"/>
  <c r="M59" i="1"/>
  <c r="BB58" i="1"/>
  <c r="BA58" i="1"/>
  <c r="AZ58" i="1"/>
  <c r="AY58" i="1"/>
  <c r="AX58" i="1"/>
  <c r="AQ58" i="1"/>
  <c r="AK58" i="1"/>
  <c r="AE58" i="1"/>
  <c r="Y58" i="1"/>
  <c r="S58" i="1"/>
  <c r="M58" i="1"/>
  <c r="BB57" i="1"/>
  <c r="BA57" i="1"/>
  <c r="AZ57" i="1"/>
  <c r="AY57" i="1"/>
  <c r="AX57" i="1"/>
  <c r="AQ57" i="1"/>
  <c r="AK57" i="1"/>
  <c r="AE57" i="1"/>
  <c r="Y57" i="1"/>
  <c r="S57" i="1"/>
  <c r="M57" i="1"/>
  <c r="BB56" i="1"/>
  <c r="BA56" i="1"/>
  <c r="AZ56" i="1"/>
  <c r="AY56" i="1"/>
  <c r="AW56" i="1" s="1"/>
  <c r="AX56" i="1"/>
  <c r="AQ56" i="1"/>
  <c r="AK56" i="1"/>
  <c r="AE56" i="1"/>
  <c r="Y56" i="1"/>
  <c r="S56" i="1"/>
  <c r="M56" i="1"/>
  <c r="BB55" i="1"/>
  <c r="BA55" i="1"/>
  <c r="AZ55" i="1"/>
  <c r="AY55" i="1"/>
  <c r="AX55" i="1"/>
  <c r="AQ55" i="1"/>
  <c r="AK55" i="1"/>
  <c r="AE55" i="1"/>
  <c r="Y55" i="1"/>
  <c r="S55" i="1"/>
  <c r="M55" i="1"/>
  <c r="BB54" i="1"/>
  <c r="BA54" i="1"/>
  <c r="AZ54" i="1"/>
  <c r="AY54" i="1"/>
  <c r="AW54" i="1" s="1"/>
  <c r="AX54" i="1"/>
  <c r="AQ54" i="1"/>
  <c r="AK54" i="1"/>
  <c r="AE54" i="1"/>
  <c r="Y54" i="1"/>
  <c r="S54" i="1"/>
  <c r="M54" i="1"/>
  <c r="BB53" i="1"/>
  <c r="BB51" i="1" s="1"/>
  <c r="BB49" i="1" s="1"/>
  <c r="BA53" i="1"/>
  <c r="AZ53" i="1"/>
  <c r="AY53" i="1"/>
  <c r="AX53" i="1"/>
  <c r="AW53" i="1" s="1"/>
  <c r="AQ53" i="1"/>
  <c r="AK53" i="1"/>
  <c r="AE53" i="1"/>
  <c r="Y53" i="1"/>
  <c r="S53" i="1"/>
  <c r="M53" i="1"/>
  <c r="BB52" i="1"/>
  <c r="BA52" i="1"/>
  <c r="BA51" i="1" s="1"/>
  <c r="BA49" i="1" s="1"/>
  <c r="AZ52" i="1"/>
  <c r="AY52" i="1"/>
  <c r="AX52" i="1"/>
  <c r="AW52" i="1"/>
  <c r="AQ52" i="1"/>
  <c r="AK52" i="1"/>
  <c r="AE52" i="1"/>
  <c r="Y52" i="1"/>
  <c r="Y51" i="1" s="1"/>
  <c r="Y49" i="1" s="1"/>
  <c r="S52" i="1"/>
  <c r="M52" i="1"/>
  <c r="AX51" i="1"/>
  <c r="AX49" i="1" s="1"/>
  <c r="AV51" i="1"/>
  <c r="AV49" i="1" s="1"/>
  <c r="AU51" i="1"/>
  <c r="AU49" i="1" s="1"/>
  <c r="AT51" i="1"/>
  <c r="AT49" i="1" s="1"/>
  <c r="AS51" i="1"/>
  <c r="AR51" i="1"/>
  <c r="AP51" i="1"/>
  <c r="AP49" i="1" s="1"/>
  <c r="AO51" i="1"/>
  <c r="AO49" i="1" s="1"/>
  <c r="AN51" i="1"/>
  <c r="AN49" i="1" s="1"/>
  <c r="AM51" i="1"/>
  <c r="AM49" i="1" s="1"/>
  <c r="AL51" i="1"/>
  <c r="AL49" i="1" s="1"/>
  <c r="AJ51" i="1"/>
  <c r="AI51" i="1"/>
  <c r="AI49" i="1" s="1"/>
  <c r="AH51" i="1"/>
  <c r="AH49" i="1" s="1"/>
  <c r="AG51" i="1"/>
  <c r="AF51" i="1"/>
  <c r="AF49" i="1" s="1"/>
  <c r="AD51" i="1"/>
  <c r="AD49" i="1" s="1"/>
  <c r="AC51" i="1"/>
  <c r="AC49" i="1" s="1"/>
  <c r="AB51" i="1"/>
  <c r="AA51" i="1"/>
  <c r="AA49" i="1" s="1"/>
  <c r="Z51" i="1"/>
  <c r="Z49" i="1" s="1"/>
  <c r="X51" i="1"/>
  <c r="W51" i="1"/>
  <c r="W49" i="1" s="1"/>
  <c r="V51" i="1"/>
  <c r="V49" i="1" s="1"/>
  <c r="U51" i="1"/>
  <c r="U49" i="1" s="1"/>
  <c r="T51" i="1"/>
  <c r="T49" i="1" s="1"/>
  <c r="R51" i="1"/>
  <c r="R49" i="1" s="1"/>
  <c r="Q51" i="1"/>
  <c r="P51" i="1"/>
  <c r="P49" i="1" s="1"/>
  <c r="O51" i="1"/>
  <c r="O49" i="1" s="1"/>
  <c r="N51" i="1"/>
  <c r="N49" i="1" s="1"/>
  <c r="L51" i="1"/>
  <c r="L49" i="1" s="1"/>
  <c r="K51" i="1"/>
  <c r="J51" i="1"/>
  <c r="J49" i="1" s="1"/>
  <c r="H51" i="1"/>
  <c r="AS49" i="1"/>
  <c r="AR49" i="1"/>
  <c r="AJ49" i="1"/>
  <c r="AG49" i="1"/>
  <c r="AB49" i="1"/>
  <c r="X49" i="1"/>
  <c r="Q49" i="1"/>
  <c r="H49" i="1"/>
  <c r="BB48" i="1"/>
  <c r="BA48" i="1"/>
  <c r="AZ48" i="1"/>
  <c r="AY48" i="1"/>
  <c r="AX48" i="1"/>
  <c r="AW48" i="1" s="1"/>
  <c r="AQ48" i="1"/>
  <c r="AK48" i="1"/>
  <c r="AE48" i="1"/>
  <c r="Y48" i="1"/>
  <c r="S48" i="1"/>
  <c r="M48" i="1"/>
  <c r="BB47" i="1"/>
  <c r="BA47" i="1"/>
  <c r="AZ47" i="1"/>
  <c r="AY47" i="1"/>
  <c r="AX47" i="1"/>
  <c r="AQ47" i="1"/>
  <c r="AQ43" i="1" s="1"/>
  <c r="AK47" i="1"/>
  <c r="AE47" i="1"/>
  <c r="Y47" i="1"/>
  <c r="S47" i="1"/>
  <c r="M47" i="1"/>
  <c r="BB46" i="1"/>
  <c r="BA46" i="1"/>
  <c r="AZ46" i="1"/>
  <c r="AY46" i="1"/>
  <c r="AX46" i="1"/>
  <c r="AQ46" i="1"/>
  <c r="AK46" i="1"/>
  <c r="AE46" i="1"/>
  <c r="Y46" i="1"/>
  <c r="S46" i="1"/>
  <c r="M46" i="1"/>
  <c r="BB45" i="1"/>
  <c r="BA45" i="1"/>
  <c r="AZ45" i="1"/>
  <c r="AY45" i="1"/>
  <c r="AX45" i="1"/>
  <c r="AW45" i="1" s="1"/>
  <c r="AQ45" i="1"/>
  <c r="AK45" i="1"/>
  <c r="AE45" i="1"/>
  <c r="Y45" i="1"/>
  <c r="S45" i="1"/>
  <c r="M45" i="1"/>
  <c r="BB44" i="1"/>
  <c r="BA44" i="1"/>
  <c r="AZ44" i="1"/>
  <c r="AY44" i="1"/>
  <c r="AX44" i="1"/>
  <c r="AQ44" i="1"/>
  <c r="AK44" i="1"/>
  <c r="AE44" i="1"/>
  <c r="Y44" i="1"/>
  <c r="S44" i="1"/>
  <c r="M44" i="1"/>
  <c r="AV43" i="1"/>
  <c r="AU43" i="1"/>
  <c r="AT43" i="1"/>
  <c r="AS43" i="1"/>
  <c r="AR43" i="1"/>
  <c r="AP43" i="1"/>
  <c r="AO43" i="1"/>
  <c r="AN43" i="1"/>
  <c r="AM43" i="1"/>
  <c r="AL43" i="1"/>
  <c r="AJ43" i="1"/>
  <c r="AI43" i="1"/>
  <c r="AH43" i="1"/>
  <c r="AG43" i="1"/>
  <c r="AF43" i="1"/>
  <c r="AE43" i="1"/>
  <c r="AD43" i="1"/>
  <c r="AC43" i="1"/>
  <c r="AB43" i="1"/>
  <c r="AA43" i="1"/>
  <c r="Z43" i="1"/>
  <c r="X43" i="1"/>
  <c r="W43" i="1"/>
  <c r="V43" i="1"/>
  <c r="U43" i="1"/>
  <c r="T43" i="1"/>
  <c r="R43" i="1"/>
  <c r="Q43" i="1"/>
  <c r="P43" i="1"/>
  <c r="O43" i="1"/>
  <c r="N43" i="1"/>
  <c r="L43" i="1"/>
  <c r="K43" i="1"/>
  <c r="J43" i="1"/>
  <c r="H43" i="1"/>
  <c r="G43" i="1"/>
  <c r="BB42" i="1"/>
  <c r="BA42" i="1"/>
  <c r="AZ42" i="1"/>
  <c r="AY42" i="1"/>
  <c r="AX42" i="1"/>
  <c r="AW42" i="1"/>
  <c r="BB41" i="1"/>
  <c r="BB40" i="1" s="1"/>
  <c r="BA41" i="1"/>
  <c r="BA40" i="1" s="1"/>
  <c r="AZ41" i="1"/>
  <c r="AZ40" i="1" s="1"/>
  <c r="AY41" i="1"/>
  <c r="AX41" i="1"/>
  <c r="AQ41" i="1"/>
  <c r="AQ40" i="1" s="1"/>
  <c r="AK41" i="1"/>
  <c r="AK40" i="1" s="1"/>
  <c r="AE41" i="1"/>
  <c r="Y41" i="1"/>
  <c r="S41" i="1"/>
  <c r="S40" i="1" s="1"/>
  <c r="M41" i="1"/>
  <c r="M40" i="1" s="1"/>
  <c r="AY40" i="1"/>
  <c r="AV40" i="1"/>
  <c r="AU40" i="1"/>
  <c r="AT40" i="1"/>
  <c r="AS40" i="1"/>
  <c r="AR40" i="1"/>
  <c r="AR35" i="1" s="1"/>
  <c r="AR34" i="1" s="1"/>
  <c r="AP40" i="1"/>
  <c r="AO40" i="1"/>
  <c r="AN40" i="1"/>
  <c r="AM40" i="1"/>
  <c r="AL40" i="1"/>
  <c r="AJ40" i="1"/>
  <c r="AI40" i="1"/>
  <c r="AH40" i="1"/>
  <c r="AG40" i="1"/>
  <c r="AF40" i="1"/>
  <c r="AE40" i="1"/>
  <c r="AD40" i="1"/>
  <c r="AC40" i="1"/>
  <c r="AB40" i="1"/>
  <c r="AA40" i="1"/>
  <c r="Z40" i="1"/>
  <c r="Y40" i="1"/>
  <c r="X40" i="1"/>
  <c r="W40" i="1"/>
  <c r="V40" i="1"/>
  <c r="U40" i="1"/>
  <c r="T40" i="1"/>
  <c r="R40" i="1"/>
  <c r="Q40" i="1"/>
  <c r="P40" i="1"/>
  <c r="O40" i="1"/>
  <c r="N40" i="1"/>
  <c r="N35" i="1" s="1"/>
  <c r="N34" i="1" s="1"/>
  <c r="L40" i="1"/>
  <c r="K40" i="1"/>
  <c r="J40" i="1"/>
  <c r="H40" i="1"/>
  <c r="G40" i="1"/>
  <c r="BB38" i="1"/>
  <c r="BA38" i="1"/>
  <c r="AZ38" i="1"/>
  <c r="AY38" i="1"/>
  <c r="AX38" i="1"/>
  <c r="AW38" i="1" s="1"/>
  <c r="AQ38" i="1"/>
  <c r="AQ36" i="1" s="1"/>
  <c r="AK38" i="1"/>
  <c r="AE38" i="1"/>
  <c r="Y38" i="1"/>
  <c r="Y36" i="1" s="1"/>
  <c r="S38" i="1"/>
  <c r="S36" i="1" s="1"/>
  <c r="M38" i="1"/>
  <c r="A38" i="1"/>
  <c r="A41" i="1" s="1"/>
  <c r="A44" i="1" s="1"/>
  <c r="A45" i="1" s="1"/>
  <c r="A46" i="1" s="1"/>
  <c r="A47" i="1" s="1"/>
  <c r="A48"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BB37" i="1"/>
  <c r="BA37" i="1"/>
  <c r="AZ37" i="1"/>
  <c r="AY37" i="1"/>
  <c r="AX37" i="1"/>
  <c r="AW37" i="1" s="1"/>
  <c r="AW36" i="1" s="1"/>
  <c r="AQ37" i="1"/>
  <c r="AK37" i="1"/>
  <c r="AE37" i="1"/>
  <c r="AE36" i="1" s="1"/>
  <c r="AE35" i="1" s="1"/>
  <c r="Y37" i="1"/>
  <c r="S37" i="1"/>
  <c r="M37" i="1"/>
  <c r="BA36" i="1"/>
  <c r="AY36" i="1"/>
  <c r="AV36" i="1"/>
  <c r="AU36" i="1"/>
  <c r="AT36" i="1"/>
  <c r="AT35" i="1" s="1"/>
  <c r="AT34" i="1" s="1"/>
  <c r="AS36" i="1"/>
  <c r="AR36" i="1"/>
  <c r="AP36" i="1"/>
  <c r="AO36" i="1"/>
  <c r="AN36" i="1"/>
  <c r="AM36" i="1"/>
  <c r="AL36" i="1"/>
  <c r="AL35" i="1" s="1"/>
  <c r="AL34" i="1" s="1"/>
  <c r="AK36" i="1"/>
  <c r="AJ36" i="1"/>
  <c r="AJ35" i="1" s="1"/>
  <c r="AI36" i="1"/>
  <c r="AH36" i="1"/>
  <c r="AG36" i="1"/>
  <c r="AF36" i="1"/>
  <c r="AD36" i="1"/>
  <c r="AD35" i="1" s="1"/>
  <c r="AD34" i="1" s="1"/>
  <c r="AC36" i="1"/>
  <c r="AB36" i="1"/>
  <c r="AB35" i="1" s="1"/>
  <c r="AA36" i="1"/>
  <c r="Z36" i="1"/>
  <c r="X36" i="1"/>
  <c r="W36" i="1"/>
  <c r="V36" i="1"/>
  <c r="V35" i="1" s="1"/>
  <c r="V34" i="1" s="1"/>
  <c r="U36" i="1"/>
  <c r="T36" i="1"/>
  <c r="T35" i="1" s="1"/>
  <c r="R36" i="1"/>
  <c r="Q36" i="1"/>
  <c r="P36" i="1"/>
  <c r="O36" i="1"/>
  <c r="O35" i="1" s="1"/>
  <c r="N36" i="1"/>
  <c r="M36" i="1"/>
  <c r="L36" i="1"/>
  <c r="L35" i="1" s="1"/>
  <c r="L34" i="1" s="1"/>
  <c r="K36" i="1"/>
  <c r="J36" i="1"/>
  <c r="H36" i="1"/>
  <c r="H35" i="1" s="1"/>
  <c r="H34" i="1" s="1"/>
  <c r="G36" i="1"/>
  <c r="G35" i="1" s="1"/>
  <c r="G34" i="1" s="1"/>
  <c r="AV35" i="1"/>
  <c r="AV34" i="1" s="1"/>
  <c r="AP35" i="1"/>
  <c r="AP34" i="1" s="1"/>
  <c r="AN35" i="1"/>
  <c r="AH35" i="1"/>
  <c r="AF35" i="1"/>
  <c r="AF34" i="1" s="1"/>
  <c r="Z35" i="1"/>
  <c r="X35" i="1"/>
  <c r="X34" i="1" s="1"/>
  <c r="R35" i="1"/>
  <c r="R34" i="1" s="1"/>
  <c r="P35" i="1"/>
  <c r="P34" i="1" s="1"/>
  <c r="J35" i="1"/>
  <c r="O34" i="1"/>
  <c r="AN34" i="1" l="1"/>
  <c r="J97" i="1"/>
  <c r="BB36" i="1"/>
  <c r="P98" i="1"/>
  <c r="T98" i="1"/>
  <c r="T97" i="1" s="1"/>
  <c r="Q35" i="1"/>
  <c r="Q34" i="1" s="1"/>
  <c r="AU35" i="1"/>
  <c r="AU34" i="1" s="1"/>
  <c r="AW41" i="1"/>
  <c r="AW40" i="1" s="1"/>
  <c r="AZ43" i="1"/>
  <c r="S43" i="1"/>
  <c r="AE51" i="1"/>
  <c r="AE49" i="1" s="1"/>
  <c r="AE34" i="1" s="1"/>
  <c r="AW57" i="1"/>
  <c r="AW58" i="1"/>
  <c r="AW67" i="1"/>
  <c r="AW73" i="1"/>
  <c r="AW74" i="1"/>
  <c r="AW82" i="1"/>
  <c r="AW83" i="1"/>
  <c r="AW86" i="1"/>
  <c r="AW87" i="1"/>
  <c r="H106" i="1"/>
  <c r="W35" i="1"/>
  <c r="W34" i="1" s="1"/>
  <c r="AA35" i="1"/>
  <c r="AA34" i="1" s="1"/>
  <c r="AI35" i="1"/>
  <c r="AI34" i="1" s="1"/>
  <c r="AZ36" i="1"/>
  <c r="AZ35" i="1" s="1"/>
  <c r="AZ34" i="1" s="1"/>
  <c r="Y43" i="1"/>
  <c r="BA43" i="1"/>
  <c r="BA35" i="1" s="1"/>
  <c r="BA34" i="1" s="1"/>
  <c r="AW46" i="1"/>
  <c r="AW47" i="1"/>
  <c r="M51" i="1"/>
  <c r="M49" i="1" s="1"/>
  <c r="AK51" i="1"/>
  <c r="AK49" i="1" s="1"/>
  <c r="AY51" i="1"/>
  <c r="AY49" i="1" s="1"/>
  <c r="AZ51" i="1"/>
  <c r="AZ49" i="1" s="1"/>
  <c r="AW55" i="1"/>
  <c r="AW51" i="1" s="1"/>
  <c r="AW49" i="1" s="1"/>
  <c r="AW61" i="1"/>
  <c r="AW62" i="1"/>
  <c r="AW71" i="1"/>
  <c r="AW77" i="1"/>
  <c r="AW78" i="1"/>
  <c r="L97" i="1"/>
  <c r="H99" i="1"/>
  <c r="H98" i="1" s="1"/>
  <c r="M43" i="1"/>
  <c r="M35" i="1" s="1"/>
  <c r="M34" i="1" s="1"/>
  <c r="AK43" i="1"/>
  <c r="AK35" i="1" s="1"/>
  <c r="AK34" i="1" s="1"/>
  <c r="S51" i="1"/>
  <c r="S49" i="1" s="1"/>
  <c r="AQ51" i="1"/>
  <c r="AQ49" i="1" s="1"/>
  <c r="AW59" i="1"/>
  <c r="AW65" i="1"/>
  <c r="AW66" i="1"/>
  <c r="AW75" i="1"/>
  <c r="AW80" i="1"/>
  <c r="AW81" i="1"/>
  <c r="AW84" i="1"/>
  <c r="AW85" i="1"/>
  <c r="I98" i="1"/>
  <c r="AM35" i="1"/>
  <c r="AM34" i="1" s="1"/>
  <c r="J34" i="1"/>
  <c r="Z34" i="1"/>
  <c r="AH34" i="1"/>
  <c r="AS35" i="1"/>
  <c r="AS34" i="1" s="1"/>
  <c r="AY43" i="1"/>
  <c r="AW44" i="1"/>
  <c r="AW43" i="1" s="1"/>
  <c r="AW35" i="1" s="1"/>
  <c r="AW34" i="1" s="1"/>
  <c r="AX43" i="1"/>
  <c r="BB43" i="1"/>
  <c r="BB35" i="1" s="1"/>
  <c r="BB34" i="1" s="1"/>
  <c r="T34" i="1"/>
  <c r="AB34" i="1"/>
  <c r="AJ34" i="1"/>
  <c r="U35" i="1"/>
  <c r="U34" i="1" s="1"/>
  <c r="Y35" i="1"/>
  <c r="Y34" i="1" s="1"/>
  <c r="AC35" i="1"/>
  <c r="AC34" i="1" s="1"/>
  <c r="AG35" i="1"/>
  <c r="AG34" i="1" s="1"/>
  <c r="AO35" i="1"/>
  <c r="AO34" i="1" s="1"/>
  <c r="AY35" i="1"/>
  <c r="AY34" i="1" s="1"/>
  <c r="S35" i="1"/>
  <c r="S34" i="1" s="1"/>
  <c r="AQ35" i="1"/>
  <c r="AQ34" i="1" s="1"/>
  <c r="AF58" i="2"/>
  <c r="AJ58" i="2"/>
  <c r="AH58" i="2"/>
  <c r="AZ154" i="2"/>
  <c r="K35" i="1"/>
  <c r="K49" i="1"/>
  <c r="K98" i="1"/>
  <c r="K97" i="1" s="1"/>
  <c r="U103" i="1"/>
  <c r="N104" i="1"/>
  <c r="R98" i="1"/>
  <c r="R97" i="1" s="1"/>
  <c r="H114" i="1"/>
  <c r="H112" i="1" s="1"/>
  <c r="H97" i="1" s="1"/>
  <c r="AF39" i="2"/>
  <c r="AF34" i="2" s="1"/>
  <c r="AF33" i="2" s="1"/>
  <c r="AJ39" i="2"/>
  <c r="AJ34" i="2" s="1"/>
  <c r="AJ33" i="2" s="1"/>
  <c r="AH104" i="2"/>
  <c r="AF116" i="2"/>
  <c r="AF114" i="2" s="1"/>
  <c r="AJ116" i="2"/>
  <c r="AJ114" i="2" s="1"/>
  <c r="AJ104" i="2" s="1"/>
  <c r="AX154" i="2"/>
  <c r="AA216" i="2"/>
  <c r="AA214" i="2" s="1"/>
  <c r="N99" i="1"/>
  <c r="U114" i="1"/>
  <c r="U112" i="1" s="1"/>
  <c r="N115" i="1"/>
  <c r="AL58" i="2"/>
  <c r="AX200" i="2"/>
  <c r="AX199" i="2" s="1"/>
  <c r="Y199" i="2"/>
  <c r="AC199" i="2"/>
  <c r="AC198" i="2" s="1"/>
  <c r="BB200" i="2"/>
  <c r="BB199" i="2" s="1"/>
  <c r="BB198" i="2" s="1"/>
  <c r="AX36" i="1"/>
  <c r="AX35" i="1" s="1"/>
  <c r="AX34" i="1" s="1"/>
  <c r="AX40" i="1"/>
  <c r="I97" i="1"/>
  <c r="P97" i="1"/>
  <c r="N107" i="1"/>
  <c r="U106" i="1"/>
  <c r="U98" i="1" s="1"/>
  <c r="U97" i="1" s="1"/>
  <c r="AH39" i="2"/>
  <c r="AH34" i="2" s="1"/>
  <c r="AH33" i="2" s="1"/>
  <c r="AL39" i="2"/>
  <c r="AL34" i="2" s="1"/>
  <c r="AL33" i="2" s="1"/>
  <c r="AF104" i="2"/>
  <c r="Y216" i="2"/>
  <c r="Y214" i="2" s="1"/>
  <c r="AX218" i="2"/>
  <c r="AC216" i="2"/>
  <c r="AC214" i="2" s="1"/>
  <c r="BB218" i="2"/>
  <c r="BB216" i="2" s="1"/>
  <c r="BB214" i="2" s="1"/>
  <c r="AH137" i="2"/>
  <c r="AH135" i="2" s="1"/>
  <c r="AH128" i="2" s="1"/>
  <c r="AL137" i="2"/>
  <c r="AL135" i="2" s="1"/>
  <c r="AL128" i="2" s="1"/>
  <c r="S154" i="2"/>
  <c r="W154" i="2"/>
  <c r="AU155" i="2"/>
  <c r="AU154" i="2" s="1"/>
  <c r="BL206" i="2"/>
  <c r="BL198" i="2" s="1"/>
  <c r="BL197" i="2" s="1"/>
  <c r="BL209" i="2"/>
  <c r="BG206" i="2"/>
  <c r="BG198" i="2" s="1"/>
  <c r="BG197" i="2" s="1"/>
  <c r="AF137" i="2"/>
  <c r="AF135" i="2" s="1"/>
  <c r="AF128" i="2" s="1"/>
  <c r="AJ137" i="2"/>
  <c r="AJ135" i="2" s="1"/>
  <c r="AJ128" i="2" s="1"/>
  <c r="AY155" i="2"/>
  <c r="AY154" i="2" s="1"/>
  <c r="AV155" i="2"/>
  <c r="Z198" i="2"/>
  <c r="Z197" i="2" s="1"/>
  <c r="I128" i="2"/>
  <c r="Q128" i="2"/>
  <c r="AC128" i="2"/>
  <c r="AG128" i="2"/>
  <c r="AK128" i="2"/>
  <c r="AW155" i="2"/>
  <c r="AW154" i="2" s="1"/>
  <c r="AX173" i="2"/>
  <c r="AX171" i="2" s="1"/>
  <c r="AF198" i="2"/>
  <c r="AF197" i="2" s="1"/>
  <c r="AJ198" i="2"/>
  <c r="AJ197" i="2" s="1"/>
  <c r="AN198" i="2"/>
  <c r="AN197" i="2" s="1"/>
  <c r="AR198" i="2"/>
  <c r="AR197" i="2" s="1"/>
  <c r="AV198" i="2"/>
  <c r="AV197" i="2" s="1"/>
  <c r="BA198" i="2"/>
  <c r="BA197" i="2" s="1"/>
  <c r="AA203" i="2"/>
  <c r="AZ204" i="2"/>
  <c r="AZ203" i="2" s="1"/>
  <c r="Y206" i="2"/>
  <c r="AX207" i="2"/>
  <c r="AX206" i="2" s="1"/>
  <c r="G128" i="2"/>
  <c r="W128" i="2"/>
  <c r="F155" i="2"/>
  <c r="F154" i="2" s="1"/>
  <c r="V155" i="2"/>
  <c r="V154" i="2" s="1"/>
  <c r="AL155" i="2"/>
  <c r="AL154" i="2" s="1"/>
  <c r="P155" i="2"/>
  <c r="P154" i="2" s="1"/>
  <c r="AF155" i="2"/>
  <c r="AF154" i="2" s="1"/>
  <c r="AV173" i="2"/>
  <c r="AV171" i="2" s="1"/>
  <c r="AZ173" i="2"/>
  <c r="AZ171" i="2" s="1"/>
  <c r="AH197" i="2"/>
  <c r="D198" i="2"/>
  <c r="D197" i="2" s="1"/>
  <c r="H198" i="2"/>
  <c r="H197" i="2" s="1"/>
  <c r="L198" i="2"/>
  <c r="L197" i="2" s="1"/>
  <c r="P198" i="2"/>
  <c r="P197" i="2" s="1"/>
  <c r="T198" i="2"/>
  <c r="T197" i="2" s="1"/>
  <c r="X198" i="2"/>
  <c r="X197" i="2" s="1"/>
  <c r="AA206" i="2"/>
  <c r="Z216" i="2"/>
  <c r="Z214" i="2" s="1"/>
  <c r="AY217" i="2"/>
  <c r="AY216" i="2" s="1"/>
  <c r="AY214" i="2" s="1"/>
  <c r="AX216" i="2"/>
  <c r="AX214" i="2" s="1"/>
  <c r="AZ216" i="2"/>
  <c r="AZ214" i="2" s="1"/>
  <c r="BA220" i="2"/>
  <c r="AB216" i="2"/>
  <c r="AB214" i="2" s="1"/>
  <c r="AZ198" i="2"/>
  <c r="AZ197" i="2" s="1"/>
  <c r="BD198" i="2"/>
  <c r="BD197" i="2" s="1"/>
  <c r="BH198" i="2"/>
  <c r="BH197" i="2" s="1"/>
  <c r="AB206" i="2"/>
  <c r="AB198" i="2" s="1"/>
  <c r="AB197" i="2" s="1"/>
  <c r="BA206" i="2"/>
  <c r="F240" i="2"/>
  <c r="N240" i="2"/>
  <c r="V240" i="2"/>
  <c r="AD240" i="2"/>
  <c r="AW173" i="2"/>
  <c r="AW171" i="2" s="1"/>
  <c r="AY199" i="2"/>
  <c r="AY198" i="2" s="1"/>
  <c r="AY197" i="2" s="1"/>
  <c r="BL216" i="2"/>
  <c r="BL214" i="2" s="1"/>
  <c r="BA216" i="2"/>
  <c r="BA214" i="2" s="1"/>
  <c r="J240" i="2"/>
  <c r="R240" i="2"/>
  <c r="Z240" i="2"/>
  <c r="D241" i="2"/>
  <c r="D240" i="2" s="1"/>
  <c r="H241" i="2"/>
  <c r="H240" i="2" s="1"/>
  <c r="L241" i="2"/>
  <c r="L240" i="2" s="1"/>
  <c r="P241" i="2"/>
  <c r="P240" i="2" s="1"/>
  <c r="T241" i="2"/>
  <c r="T240" i="2" s="1"/>
  <c r="X241" i="2"/>
  <c r="X240" i="2" s="1"/>
  <c r="AB241" i="2"/>
  <c r="AB240" i="2" s="1"/>
  <c r="AF241" i="2"/>
  <c r="AF240" i="2" s="1"/>
  <c r="K240" i="2"/>
  <c r="S240" i="2"/>
  <c r="AA240" i="2"/>
  <c r="AX198" i="2" l="1"/>
  <c r="AX197" i="2" s="1"/>
  <c r="K34" i="1"/>
  <c r="BB197" i="2"/>
  <c r="AV154" i="2"/>
  <c r="AC197" i="2"/>
  <c r="N114" i="1"/>
  <c r="N103" i="1"/>
  <c r="AA198" i="2"/>
  <c r="AA197" i="2" s="1"/>
  <c r="N106" i="1"/>
  <c r="Y198" i="2"/>
  <c r="Y197" i="2" s="1"/>
  <c r="N112" i="1" l="1"/>
  <c r="N98" i="1"/>
  <c r="N97" i="1" l="1"/>
</calcChain>
</file>

<file path=xl/sharedStrings.xml><?xml version="1.0" encoding="utf-8"?>
<sst xmlns="http://schemas.openxmlformats.org/spreadsheetml/2006/main" count="1973" uniqueCount="417">
  <si>
    <t>Приложение №1</t>
  </si>
  <si>
    <t>к изменениям, которые вносятся в приказы</t>
  </si>
  <si>
    <t xml:space="preserve"> Минэнерго России от 24 марта 2010 г. № 114</t>
  </si>
  <si>
    <t>"Об утверждении формы инвестиционной</t>
  </si>
  <si>
    <t xml:space="preserve">программы субъектов электроэнергетики, </t>
  </si>
  <si>
    <t>в уставных капиталах которых участвует</t>
  </si>
  <si>
    <t>государство, и сетевых организаций"</t>
  </si>
  <si>
    <t>и от 5 апреля 2013 г. № 185 «Об утверждении формы</t>
  </si>
  <si>
    <t xml:space="preserve"> опубликования в сети Интернет решения</t>
  </si>
  <si>
    <t xml:space="preserve"> об утверждении инвестиционной программы </t>
  </si>
  <si>
    <t>субъекта электроэнергетики»</t>
  </si>
  <si>
    <t>"Приложение  № 1.1</t>
  </si>
  <si>
    <t>к приказу Минэнерго России</t>
  </si>
  <si>
    <t>от 24 марта 2010 г. № 114</t>
  </si>
  <si>
    <t>Перечень инвестиционных проектов и план их финансирования  инвестиционной программы</t>
  </si>
  <si>
    <t>ОАО "Чеченэнерго"</t>
  </si>
  <si>
    <t xml:space="preserve">         фирменное наименование субъекта электроэнергетики</t>
  </si>
  <si>
    <t>на период 2016-2020 гг.</t>
  </si>
  <si>
    <t>период реализации инвестиционной программы</t>
  </si>
  <si>
    <t>руководитель организации</t>
  </si>
  <si>
    <t>__________________ Ю.В. Зайцев</t>
  </si>
  <si>
    <t>«___»________ 20__ года</t>
  </si>
  <si>
    <t>М.П.</t>
  </si>
  <si>
    <t>Раздел 1. Перечень инвестиционных проектов на период реализации инвестиционной программы и план их финансирования</t>
  </si>
  <si>
    <t>№№</t>
  </si>
  <si>
    <t>Наименование направления/ инвестиционного проекта</t>
  </si>
  <si>
    <r>
      <t>Идентифика-тор инвестицион-ного проекта</t>
    </r>
    <r>
      <rPr>
        <b/>
        <vertAlign val="superscript"/>
        <sz val="12"/>
        <rFont val="Times New Roman"/>
        <family val="1"/>
        <charset val="204"/>
      </rPr>
      <t>1)</t>
    </r>
  </si>
  <si>
    <r>
      <t>Стадия реализации проекта  С/П</t>
    </r>
    <r>
      <rPr>
        <b/>
        <vertAlign val="superscript"/>
        <sz val="12"/>
        <rFont val="Times New Roman"/>
        <family val="1"/>
        <charset val="204"/>
      </rPr>
      <t>2)</t>
    </r>
  </si>
  <si>
    <t>год начала  реализации инвестиционного проекта</t>
  </si>
  <si>
    <r>
      <t>год окончания реализации инвестиционного проекта</t>
    </r>
    <r>
      <rPr>
        <b/>
        <vertAlign val="superscript"/>
        <sz val="12"/>
        <rFont val="Times New Roman"/>
        <family val="1"/>
        <charset val="204"/>
      </rPr>
      <t>3)</t>
    </r>
  </si>
  <si>
    <r>
      <t>Полная сметная стоимость инвестиционного проекта в соответствии с утвержденной проектной документацией</t>
    </r>
    <r>
      <rPr>
        <b/>
        <vertAlign val="superscript"/>
        <sz val="12"/>
        <rFont val="Times New Roman"/>
        <family val="1"/>
        <charset val="204"/>
      </rPr>
      <t>4)</t>
    </r>
  </si>
  <si>
    <r>
      <t>Размер платы за технологическое присоединение</t>
    </r>
    <r>
      <rPr>
        <b/>
        <vertAlign val="superscript"/>
        <sz val="12"/>
        <rFont val="Times New Roman"/>
        <family val="1"/>
        <charset val="204"/>
      </rPr>
      <t>8)</t>
    </r>
  </si>
  <si>
    <t xml:space="preserve">Оценка полной стоимости инвестицион-ного проекта, млн рублей 
(с НДС) </t>
  </si>
  <si>
    <t xml:space="preserve">Остаток финансирования капитальных вложений 
на 01.01.2015 года),  млн рублей 
(с НДС) </t>
  </si>
  <si>
    <r>
      <t>План финансирования капитальных вложений 2015 года
 в прогнозных ценах, млн рублей (с НДС)</t>
    </r>
    <r>
      <rPr>
        <b/>
        <vertAlign val="superscript"/>
        <sz val="12"/>
        <rFont val="Times New Roman"/>
        <family val="1"/>
        <charset val="204"/>
      </rPr>
      <t>5)</t>
    </r>
  </si>
  <si>
    <t>План финансирования капитальных вложений в прогнозных ценах соответствующих лет, млн рублей (с НДС)</t>
  </si>
  <si>
    <t>План 2016 года</t>
  </si>
  <si>
    <t>План 2017 года</t>
  </si>
  <si>
    <t xml:space="preserve">План 2018 года </t>
  </si>
  <si>
    <t>План 2019 года</t>
  </si>
  <si>
    <t>План 2020 года</t>
  </si>
  <si>
    <t>Итого за период реализации инвестиционной программы</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</si>
  <si>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</si>
  <si>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</si>
  <si>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</si>
  <si>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 в прогнозных ценах соответствующих лет</t>
  </si>
  <si>
    <t>в прогнозных ценах соответствующих лет</t>
  </si>
  <si>
    <t>Общий объем финансирования, в том числе за счет:</t>
  </si>
  <si>
    <t>федерального бюджета</t>
  </si>
  <si>
    <t>бюджетов субъектов Российской Федерации</t>
  </si>
  <si>
    <r>
      <t>средств, учитываемых при установлении регулируемых государством  цен (тарифов)</t>
    </r>
    <r>
      <rPr>
        <vertAlign val="superscript"/>
        <sz val="12"/>
        <rFont val="Times New Roman"/>
        <family val="1"/>
        <charset val="204"/>
      </rPr>
      <t>12) (амортизация?)</t>
    </r>
  </si>
  <si>
    <t xml:space="preserve"> платы за технологическое присоединение</t>
  </si>
  <si>
    <t>иных источников финансирования</t>
  </si>
  <si>
    <r>
      <t>средств, учитываемых при установлении регулируемых государством  цен (тарифов)</t>
    </r>
    <r>
      <rPr>
        <vertAlign val="superscript"/>
        <sz val="12"/>
        <rFont val="Times New Roman"/>
        <family val="1"/>
        <charset val="204"/>
      </rPr>
      <t>12)</t>
    </r>
  </si>
  <si>
    <t xml:space="preserve">ВСЕГО, </t>
  </si>
  <si>
    <t>Техническое перевооружение и реконструкция</t>
  </si>
  <si>
    <t>1.1.</t>
  </si>
  <si>
    <t>Энергосбережение и повышение энергетической эффективности</t>
  </si>
  <si>
    <t>АИИСКУЭ ОРЭ для ОАО "Чеченэнерго"</t>
  </si>
  <si>
    <t>prj_109108_48000</t>
  </si>
  <si>
    <t>п</t>
  </si>
  <si>
    <t>КСУЭ</t>
  </si>
  <si>
    <t>prj_109108_48130</t>
  </si>
  <si>
    <t>1.2.</t>
  </si>
  <si>
    <t>Создание систем противоаварийной и режимной автоматики</t>
  </si>
  <si>
    <t>1.3.</t>
  </si>
  <si>
    <t xml:space="preserve">Создание систем телемеханики  и связи </t>
  </si>
  <si>
    <t>Модернизация системы передачи информации ОАО "Чеченэнерго"</t>
  </si>
  <si>
    <t>prj_109108_5354</t>
  </si>
  <si>
    <t>с</t>
  </si>
  <si>
    <t>1.4.</t>
  </si>
  <si>
    <t>Установка устройств регулирования напряжения и компенсации реактивной мощности</t>
  </si>
  <si>
    <t>1.5</t>
  </si>
  <si>
    <t>Прочее</t>
  </si>
  <si>
    <t>Реконструкция ПС 110/35/27,5 кВ "Гудермес-Тяговая"</t>
  </si>
  <si>
    <t>prj_109108_46985</t>
  </si>
  <si>
    <t>Реконструкция ВЛ 0,4-6/10 кВ (резерв)</t>
  </si>
  <si>
    <t>prj_109108_4237</t>
  </si>
  <si>
    <t>Реконструкция ВЛ -10,6 (модернизация)</t>
  </si>
  <si>
    <t>prj_109108_42124</t>
  </si>
  <si>
    <t>Реконструкция ВЛ 0,4-10 кВ и ТП</t>
  </si>
  <si>
    <t>prj_109108_47300</t>
  </si>
  <si>
    <t>Реконструкция ТП</t>
  </si>
  <si>
    <t>prj_109108_42126</t>
  </si>
  <si>
    <t>2.</t>
  </si>
  <si>
    <t>Новое строительство</t>
  </si>
  <si>
    <t>2.1.</t>
  </si>
  <si>
    <t>2.2.</t>
  </si>
  <si>
    <t>Прочее новое строительство</t>
  </si>
  <si>
    <t>Строительство ПС 110/10 кВ "Гудермес-Сити" с организацией заходов ВЛ 110 кВ</t>
  </si>
  <si>
    <t>prj_109108_7098</t>
  </si>
  <si>
    <t>Строительство ПС 110/10 кВ "Черноречье-110"(строительство ПС 110/10 с 2-мя трансформаторами по 16,0 МВА, строительство ВЛ 110 кВ : отпайка от ВЛ 110 кВ ПС "Грозный-330"- ПС "ГРП" Л 136/ВЛ 110 кВ ПС "ГРП"-ПС "Октябрьская" Л 137  до ПС "Черноречье-110" )</t>
  </si>
  <si>
    <t>prj_109108_46988</t>
  </si>
  <si>
    <t>Строительство захода на ПС 330 кВ "Сунжа"  ПС "Гудермес-Тяговая"-ПС "Шелковская" Л 146</t>
  </si>
  <si>
    <t>prj_109108_48122</t>
  </si>
  <si>
    <t>Строительство захода на ПС 330 кВ "Сунжа" ПС "Гудермес-Тяговая" -ПС "Ойсунгур"Л 144</t>
  </si>
  <si>
    <t>prj_109108_48123</t>
  </si>
  <si>
    <t>Стр-во ЛЭП-10 кВ. ВЛ=550м. АС-50.  КЛ=50м. ААБл -1 3х95 для ТП песчанный карьер ЗАО "Иновационный строительный технопарк "Казбек" с.Дачу-Барзой Грозненский р-н ( договор № 931 от 16.12.2014г.)</t>
  </si>
  <si>
    <t>prj_109108_47931</t>
  </si>
  <si>
    <t>Стр-во ЛЭП-10 кВ. L=530м. АС-50 для ТП известковый карьер ЗАО "Инновационный строительный технопарк Казбек" с.Ярыш-Марды Грозненского района ( договор № 942 от 16.12.2014 г.)</t>
  </si>
  <si>
    <t>prj_109108_47932</t>
  </si>
  <si>
    <t>Стр-во ЛЭП-6 кВ. 70м. АС -35 для ТП детского супермаркета "Мега" г,Гудермес ул. 84 Морской бригады,50 ( договор № 948 от 22.12.2014)</t>
  </si>
  <si>
    <t>prj_109108_47933</t>
  </si>
  <si>
    <t>Стр-во ЛЭП -10 кВ. L=50м для ТП Средняя общеобразовательная школа с.Катар-Юрт Ачхой-Мартановского р-на( договор № 363 от 30.04.2014 г.)</t>
  </si>
  <si>
    <t>prj_109108_47934</t>
  </si>
  <si>
    <t>Стр-во ЛЭП -0.4 кВ. для ТП Гатаевой С.М.- Стоматологическая клиника г.Грозный ул.Заветы Ильича ( доп.соглашение от 30.12.2014 г. к договору №654 от 01.09.2014 г.)</t>
  </si>
  <si>
    <t>prj_109108_47935</t>
  </si>
  <si>
    <t>Стр-во отпайки 0.4 кВ. L=87м для ТП частного дома г.Грозный ул.ХанкальскаяЧагаев А.П. ( договор № 977 от 26.12.2014 г.)</t>
  </si>
  <si>
    <t>prj_109108_47936</t>
  </si>
  <si>
    <t>Строительство ВЛ-6-10 кВ</t>
  </si>
  <si>
    <t>prj_109108_48127</t>
  </si>
  <si>
    <t xml:space="preserve">ВЛ-6 кВ, Ф-6 ПС "Червленная"  ст.Червленная , L- 0,13 км. </t>
  </si>
  <si>
    <t>prj_109108_47880</t>
  </si>
  <si>
    <t>ВЛ-10 кВ Ф-9 ПС Катыр-Юрт, с. Валерик</t>
  </si>
  <si>
    <t>prj_109108_47881</t>
  </si>
  <si>
    <t>ВЛ-6 кВ, Ф-3 ПС "Октябрьская"  с.Чечен-Аул  L= 0,5 км</t>
  </si>
  <si>
    <t>prj_109108_47885</t>
  </si>
  <si>
    <t>ВЛ-10 кВ Ф-3 ПС "Итум-Кали", х. Уми-Чу</t>
  </si>
  <si>
    <t>prj_109108_47889</t>
  </si>
  <si>
    <t>Строительство ВЛ 0,4-10 кВ и ТП</t>
  </si>
  <si>
    <t>prj_109108_47301</t>
  </si>
  <si>
    <t>ВЛ-0,4 кВ, Ф-1, ПС "Красноармейская", с. Хамби-Ирзи, ТП 1- , L=0,640км.</t>
  </si>
  <si>
    <t>prj_109108_47890</t>
  </si>
  <si>
    <t>ВЛ-0,4 кВ ТП 3-    Ф-3 ПС "Итум-Кали", х. Уми-Чу,  L- 0,370 км.</t>
  </si>
  <si>
    <t>prj_109108_47900</t>
  </si>
  <si>
    <t>ВЛ - 0,4 кВ, Ф-8 ПС "Курчалой"  с Майртуп ТП 8-49, L- 0,41 км.</t>
  </si>
  <si>
    <t>prj_109108_47901</t>
  </si>
  <si>
    <t>ВЛ-0,4 кВ, Ф-8, ПС "Алхазурово", с. Алхазурово, ул. Бетерсханова ТП 8-7, L- 0,17 км.</t>
  </si>
  <si>
    <t>prj_109108_47904</t>
  </si>
  <si>
    <t>ВЛ - 0,4 кВ, Ф-8 ПС Ачхой-Мартан  с Бамут ТП 8-1</t>
  </si>
  <si>
    <t>prj_109108_47412</t>
  </si>
  <si>
    <t>ВЛ-0,4 кВ ТП 10-42 Ф-10 ПС "Урус-Мартан" с.Гехи L=0,3 км</t>
  </si>
  <si>
    <t>prj_109108_47912</t>
  </si>
  <si>
    <t>ВЛ-0,4 кВ  Ф-2 ПС Самашки, с.Шаами-Юрт</t>
  </si>
  <si>
    <t>prj_109108_47914</t>
  </si>
  <si>
    <t xml:space="preserve">ВЛ 0,4 кВ Ф-5 ПС "ГРП" с.Алхан-Кала ул.Элимбаева, Х.Мусалатова    ТП 5-     L=1,335 км  </t>
  </si>
  <si>
    <t>prj_109108_47916</t>
  </si>
  <si>
    <t>ВЛ-0,4 кВ ТП 1-27 Ф-10 ПС "Урус-Мартан" с.Гехи, L=0,889</t>
  </si>
  <si>
    <t>prj_109108_47918</t>
  </si>
  <si>
    <t xml:space="preserve">  ВЛ - 0,4 кВ, Ф-8 ПС Ачхой-Мартан  с Бамут ТП 8-14,  L= 0,9 км</t>
  </si>
  <si>
    <t>prj_109108_47919</t>
  </si>
  <si>
    <t xml:space="preserve">ВЛ-0,4 кВ, Ф-7, ПС «Электроприбор», с. Садовое,  ТП 7-22,         L=0,910 км                      </t>
  </si>
  <si>
    <t>prj_109108_47253</t>
  </si>
  <si>
    <t>ВЛ-0,4 кВ Ф-9 ПС Катыр-Юрт, с. Валерик</t>
  </si>
  <si>
    <t>prj_109108_47921</t>
  </si>
  <si>
    <t>Строительство ТП</t>
  </si>
  <si>
    <t>prj_109108_48129</t>
  </si>
  <si>
    <t>Ф-3 ПС "Итум-Кали", х. Уми-Чу, ТП 3-  КТП с ТМ -160 кВА - 1 компл.</t>
  </si>
  <si>
    <t>prj_109108_47922</t>
  </si>
  <si>
    <t>Ф-9  ТП-9-38 ПС Катыр-Юрт, с. Валерик, ТП 9-38 КТП с ТМ - 100 кВА - 1 компл.</t>
  </si>
  <si>
    <t>prj_109108_47923</t>
  </si>
  <si>
    <t>Ф-24 ПС "Северная" ТП -230 г.Грозный    с трансформаторами ТМГ-630/10  -2шт.</t>
  </si>
  <si>
    <t>prj_109108_47924</t>
  </si>
  <si>
    <t xml:space="preserve">Ф-3  ПС "Октябрьская"  с.Чечен-Аул  ТП 3- КТП с ТМ-160 кВА    </t>
  </si>
  <si>
    <t>prj_109108_47925</t>
  </si>
  <si>
    <t>Ф-6 ПС "Червленная", ст.ЧервленнаяТП 6- КТП с ТМ-63 кВА</t>
  </si>
  <si>
    <t>prj_109108_47926</t>
  </si>
  <si>
    <t>Ф-8 ПС "Курчалой"  с Майртуп ТП 8-49 КТП с ТМ 160 кВа - 1 комплект</t>
  </si>
  <si>
    <t>prj_109108_47927</t>
  </si>
  <si>
    <t xml:space="preserve">Производственно-административное здание </t>
  </si>
  <si>
    <t>prj_109108_5385</t>
  </si>
  <si>
    <t>Раздел 2. Перечень инвестиционных проектов на период реализации инвестиционной программы и план их финансирования (освоение капитальных вложений)</t>
  </si>
  <si>
    <r>
      <t>Идентифика-тор нвестицион-ного проекта</t>
    </r>
    <r>
      <rPr>
        <b/>
        <vertAlign val="superscript"/>
        <sz val="12"/>
        <rFont val="Times New Roman"/>
        <family val="1"/>
        <charset val="204"/>
      </rPr>
      <t>1)</t>
    </r>
  </si>
  <si>
    <t>Полная стоимость, млн рублей (без НДС)</t>
  </si>
  <si>
    <r>
      <t>Остаток освоения</t>
    </r>
    <r>
      <rPr>
        <b/>
        <vertAlign val="superscript"/>
        <sz val="12"/>
        <rFont val="Times New Roman"/>
        <family val="1"/>
        <charset val="204"/>
      </rPr>
      <t>9)</t>
    </r>
    <r>
      <rPr>
        <b/>
        <sz val="12"/>
        <rFont val="Times New Roman"/>
        <family val="1"/>
        <charset val="204"/>
      </rPr>
      <t xml:space="preserve"> капитальных вложений 
на 01.01.2015 года 
млн рублей (без НДС)</t>
    </r>
    <r>
      <rPr>
        <b/>
        <vertAlign val="superscript"/>
        <sz val="12"/>
        <rFont val="Times New Roman"/>
        <family val="1"/>
        <charset val="204"/>
      </rPr>
      <t>10)</t>
    </r>
  </si>
  <si>
    <r>
      <t>План освоения</t>
    </r>
    <r>
      <rPr>
        <vertAlign val="superscript"/>
        <sz val="12"/>
        <rFont val="Times New Roman"/>
        <family val="1"/>
        <charset val="204"/>
      </rPr>
      <t>9)</t>
    </r>
    <r>
      <rPr>
        <sz val="12"/>
        <rFont val="Times New Roman"/>
        <family val="1"/>
        <charset val="204"/>
      </rPr>
      <t xml:space="preserve"> капитальных вложений 
2015 года в прогнозных ценах соответствующих лет, млн рублей  (без НДС)</t>
    </r>
    <r>
      <rPr>
        <vertAlign val="superscript"/>
        <sz val="12"/>
        <rFont val="Times New Roman"/>
        <family val="1"/>
        <charset val="204"/>
      </rPr>
      <t>5)</t>
    </r>
  </si>
  <si>
    <r>
      <t>План  освоения</t>
    </r>
    <r>
      <rPr>
        <b/>
        <vertAlign val="superscript"/>
        <sz val="12"/>
        <rFont val="Times New Roman"/>
        <family val="1"/>
        <charset val="204"/>
      </rPr>
      <t>9)</t>
    </r>
    <r>
      <rPr>
        <b/>
        <sz val="12"/>
        <rFont val="Times New Roman"/>
        <family val="1"/>
        <charset val="204"/>
      </rPr>
      <t xml:space="preserve"> капитальных вложений в прогнозных ценах соответствующих лет, млн рублей  (без НДС)</t>
    </r>
  </si>
  <si>
    <t>в базисном уровне цен</t>
  </si>
  <si>
    <t>План
2016 года</t>
  </si>
  <si>
    <t>План
2017 года</t>
  </si>
  <si>
    <t>План
2018 года</t>
  </si>
  <si>
    <t>План
2019 года</t>
  </si>
  <si>
    <t>План
2020 года</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</si>
  <si>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</si>
  <si>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</si>
  <si>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</si>
  <si>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</si>
  <si>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</si>
  <si>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r>
      <t>в базисном уровне цен</t>
    </r>
    <r>
      <rPr>
        <vertAlign val="superscript"/>
        <sz val="12"/>
        <rFont val="Times New Roman"/>
        <family val="1"/>
        <charset val="204"/>
      </rPr>
      <t>11)</t>
    </r>
  </si>
  <si>
    <r>
      <rPr>
        <vertAlign val="superscript"/>
        <sz val="12"/>
        <rFont val="Times New Roman"/>
        <family val="1"/>
        <charset val="204"/>
      </rPr>
      <t>1)</t>
    </r>
    <r>
      <rPr>
        <sz val="12"/>
        <rFont val="Times New Roman"/>
        <family val="1"/>
        <charset val="204"/>
      </rPr>
      <t xml:space="preserve"> Заполняется как уникальное цифровое (цифровое и буквенное) обозначение, предназначенное для однозначного определения (идентификации) инвестиционного проекта и соответствующего такому инвестиционному проекту счета (счетов) бухгалтерского учета (после начала реализации инвестиционного проекта), на котором учитываются затраты по строящемуся или приобретаемому объекту основных средств. Идентификатор инвестиционного проекта не меняется на протяжении всего периода реализации инвестиционного проекта, а также после завершения его реализации.</t>
    </r>
  </si>
  <si>
    <r>
      <rPr>
        <vertAlign val="superscript"/>
        <sz val="12"/>
        <rFont val="Times New Roman"/>
        <family val="1"/>
        <charset val="204"/>
      </rPr>
      <t>2)</t>
    </r>
    <r>
      <rPr>
        <sz val="12"/>
        <rFont val="Times New Roman"/>
        <family val="1"/>
        <charset val="204"/>
      </rPr>
      <t xml:space="preserve"> С - строительство, П - проектирование.</t>
    </r>
  </si>
  <si>
    <r>
      <rPr>
        <vertAlign val="superscript"/>
        <sz val="12"/>
        <rFont val="Times New Roman"/>
        <family val="1"/>
        <charset val="204"/>
      </rPr>
      <t>3)</t>
    </r>
    <r>
      <rPr>
        <sz val="12"/>
        <rFont val="Times New Roman"/>
        <family val="1"/>
        <charset val="204"/>
      </rPr>
      <t xml:space="preserve"> Заполняется в соответствии с наиболее поздним из следующих планируемых сроков: 
       срока окончания финансирования по инвестиционному проекту; 
       срока приемки основных средств, предусмотренных инвестиционным проектом.</t>
    </r>
  </si>
  <si>
    <r>
      <rPr>
        <vertAlign val="superscript"/>
        <sz val="12"/>
        <rFont val="Times New Roman"/>
        <family val="1"/>
        <charset val="204"/>
      </rPr>
      <t>4)</t>
    </r>
    <r>
      <rPr>
        <sz val="12"/>
        <rFont val="Times New Roman"/>
        <family val="1"/>
        <charset val="204"/>
      </rPr>
      <t xml:space="preserve"> В соответствии с законодательством о градостроительной деятельности.</t>
    </r>
  </si>
  <si>
    <r>
      <rPr>
        <vertAlign val="superscript"/>
        <sz val="12"/>
        <rFont val="Times New Roman"/>
        <family val="1"/>
        <charset val="204"/>
      </rPr>
      <t>5)</t>
    </r>
    <r>
      <rPr>
        <sz val="12"/>
        <rFont val="Times New Roman"/>
        <family val="1"/>
        <charset val="204"/>
      </rPr>
      <t xml:space="preserve"> Указывается план года, предшествующего первому году реализации инвестиционной программы. При наличии утвержденной инвестиционной программы - указывается значение, предусмотренное такой инвестиционной программой. </t>
    </r>
  </si>
  <si>
    <r>
      <rPr>
        <vertAlign val="superscript"/>
        <sz val="12"/>
        <rFont val="Times New Roman"/>
        <family val="1"/>
        <charset val="204"/>
      </rPr>
      <t>6)</t>
    </r>
    <r>
      <rPr>
        <sz val="12"/>
        <rFont val="Times New Roman"/>
        <family val="1"/>
        <charset val="204"/>
      </rPr>
      <t xml:space="preserve"> Год N - первый год периода реализации инвестиционной программы.</t>
    </r>
  </si>
  <si>
    <r>
      <rPr>
        <vertAlign val="superscript"/>
        <sz val="12"/>
        <rFont val="Times New Roman"/>
        <family val="1"/>
        <charset val="204"/>
      </rPr>
      <t>7)</t>
    </r>
    <r>
      <rPr>
        <sz val="12"/>
        <rFont val="Times New Roman"/>
        <family val="1"/>
        <charset val="204"/>
      </rPr>
      <t xml:space="preserve"> Для субъектов электроэнергетики, государственное регулирование цен (тарифов) на продукцию (услуги) которых осуществляется на основе долгосрочных параметров регулирования, период планирования устанавливается равным продолжительности текущего (очередного) долгосрочного периода регулирования в отношении такого субъекта электроэнергетики в соответствии с требованиями законодательства Российской Федерации об электроэнергетике.</t>
    </r>
  </si>
  <si>
    <r>
      <rPr>
        <vertAlign val="superscript"/>
        <sz val="12"/>
        <rFont val="Times New Roman"/>
        <family val="1"/>
        <charset val="204"/>
      </rPr>
      <t>8)</t>
    </r>
    <r>
      <rPr>
        <sz val="12"/>
        <rFont val="Times New Roman"/>
        <family val="1"/>
        <charset val="204"/>
      </rPr>
      <t xml:space="preserve"> Указывается размер платы за технологическое присоединение предусмотренных инвестиционным проектом строящихся объектов к электрическим сетям в соответствии с заключенным договором об осуществлении технологического присоединения к электрическим сетям таких объектов.</t>
    </r>
  </si>
  <si>
    <r>
      <rPr>
        <vertAlign val="superscript"/>
        <sz val="12"/>
        <rFont val="Times New Roman"/>
        <family val="1"/>
        <charset val="204"/>
      </rPr>
      <t>9)</t>
    </r>
    <r>
      <rPr>
        <sz val="12"/>
        <rFont val="Times New Roman"/>
        <family val="1"/>
        <charset val="204"/>
      </rPr>
      <t xml:space="preserve"> Плановые показатели освоения капитальных вложений, заполняются как планируемые величины дебета счета (счетов) бухгалтерского учета (синтетических счетов (счетов первого порядка), субсчетов (счетов второго порядка), а также счетов аналитического учета, по каждому строящемуся или приобретаемому объекту основных средств), на котором в соответствии с законодательством Российской Федерации о бухгалтерском учете отражаются затраты, связанные со строительством (реконструкцией) и приобретением основных средств.</t>
    </r>
  </si>
  <si>
    <r>
      <rPr>
        <vertAlign val="superscript"/>
        <sz val="12"/>
        <rFont val="Times New Roman"/>
        <family val="1"/>
        <charset val="204"/>
      </rPr>
      <t xml:space="preserve">10) </t>
    </r>
    <r>
      <rPr>
        <sz val="12"/>
        <rFont val="Times New Roman"/>
        <family val="1"/>
        <charset val="204"/>
      </rPr>
      <t xml:space="preserve">Остаток освоения капитальных вложений заполняется как разность полной стоимости  и фактического объема освоения капитальных вложений по инвестиционному проекту по состоянию на отчетную дату.
</t>
    </r>
  </si>
  <si>
    <r>
      <rPr>
        <vertAlign val="superscript"/>
        <sz val="12"/>
        <rFont val="Times New Roman"/>
        <family val="1"/>
        <charset val="204"/>
      </rPr>
      <t>11)</t>
    </r>
    <r>
      <rPr>
        <sz val="12"/>
        <rFont val="Times New Roman"/>
        <family val="1"/>
        <charset val="204"/>
      </rPr>
      <t xml:space="preserve"> Заполняется, если субъектом электроэнергетики ведется учет затрат, связанных со строительством (реконструкцией) и приобретением основных средств, в базисном уровне цен.</t>
    </r>
  </si>
  <si>
    <r>
      <rPr>
        <vertAlign val="superscript"/>
        <sz val="12"/>
        <rFont val="Times New Roman"/>
        <family val="1"/>
        <charset val="204"/>
      </rPr>
      <t>12)</t>
    </r>
    <r>
      <rPr>
        <sz val="12"/>
        <rFont val="Times New Roman"/>
        <family val="1"/>
        <charset val="204"/>
      </rPr>
      <t xml:space="preserve"> За исключением средств, учитываемых в плате за технологическое присоединение к единой национальной (общероссийской) электрической сети, к электрическим сетям территориальных сетевых организаций.".</t>
    </r>
  </si>
  <si>
    <t>Приложение № 2</t>
  </si>
  <si>
    <t>"Приложение  № 1.3</t>
  </si>
  <si>
    <t>План ввода (вывода) объектов и показатели энергетической эффективности инвестиционной программы</t>
  </si>
  <si>
    <t xml:space="preserve"> ОАО "Чеченэнерго"</t>
  </si>
  <si>
    <r>
      <rPr>
        <b/>
        <sz val="12"/>
        <color theme="1"/>
        <rFont val="Times New Roman"/>
        <family val="1"/>
        <charset val="204"/>
      </rPr>
      <t xml:space="preserve">на период </t>
    </r>
    <r>
      <rPr>
        <b/>
        <u/>
        <sz val="12"/>
        <color theme="1"/>
        <rFont val="Times New Roman"/>
        <family val="1"/>
        <charset val="204"/>
      </rPr>
      <t>на период 2016-2020 гг.</t>
    </r>
  </si>
  <si>
    <r>
      <t>Раздел 1. План постановки объектов электросетевого хозяйства под напряжение (включения объектов по производству электрической энергии для проведения пусконаладочных работ) года N</t>
    </r>
    <r>
      <rPr>
        <b/>
        <vertAlign val="superscript"/>
        <sz val="12"/>
        <rFont val="Times New Roman"/>
        <family val="1"/>
        <charset val="204"/>
      </rPr>
      <t>1)</t>
    </r>
  </si>
  <si>
    <t>№ п/п</t>
  </si>
  <si>
    <t>Идентификатор инвестиционного проекта</t>
  </si>
  <si>
    <t>Постановка объектов электроэнергетики под напряжение (включение объектов по производству электрической энергии для проведения пусконаладочных работ)</t>
  </si>
  <si>
    <t>I кв.</t>
  </si>
  <si>
    <t>II кв.</t>
  </si>
  <si>
    <t>III кв.</t>
  </si>
  <si>
    <t>IV кв.</t>
  </si>
  <si>
    <t xml:space="preserve">Итого за 2016 год </t>
  </si>
  <si>
    <t>МВт</t>
  </si>
  <si>
    <t>МВ×А</t>
  </si>
  <si>
    <t>Мвар</t>
  </si>
  <si>
    <r>
      <t>км ВЛ
 1-цеп</t>
    </r>
    <r>
      <rPr>
        <vertAlign val="superscript"/>
        <sz val="12"/>
        <rFont val="Times New Roman"/>
        <family val="1"/>
        <charset val="204"/>
      </rPr>
      <t>4)</t>
    </r>
  </si>
  <si>
    <r>
      <t>км ВЛ
 2-цеп</t>
    </r>
    <r>
      <rPr>
        <vertAlign val="superscript"/>
        <sz val="12"/>
        <rFont val="Times New Roman"/>
        <family val="1"/>
        <charset val="204"/>
      </rPr>
      <t>4)</t>
    </r>
  </si>
  <si>
    <r>
      <t>км КЛ</t>
    </r>
    <r>
      <rPr>
        <vertAlign val="superscript"/>
        <sz val="12"/>
        <rFont val="Times New Roman"/>
        <family val="1"/>
        <charset val="204"/>
      </rPr>
      <t>4)</t>
    </r>
  </si>
  <si>
    <r>
      <t>Другое</t>
    </r>
    <r>
      <rPr>
        <vertAlign val="superscript"/>
        <sz val="12"/>
        <color rgb="FF000000"/>
        <rFont val="Times New Roman"/>
        <family val="1"/>
        <charset val="204"/>
      </rPr>
      <t>3)</t>
    </r>
  </si>
  <si>
    <t>1.5.</t>
  </si>
  <si>
    <t>Прочие</t>
  </si>
  <si>
    <t xml:space="preserve">Итого за 2017 год </t>
  </si>
  <si>
    <t xml:space="preserve">Итого за 2018 год </t>
  </si>
  <si>
    <t xml:space="preserve">Итого за 2019 год </t>
  </si>
  <si>
    <t xml:space="preserve">Итого за 2020 год </t>
  </si>
  <si>
    <t>Раздел 2. План ввода объектов (мощностей) в эксплуатацию</t>
  </si>
  <si>
    <t>Проектная мощность/
протяженность</t>
  </si>
  <si>
    <r>
      <t>Ввод (объектов) мощностей в эксплуатацию</t>
    </r>
    <r>
      <rPr>
        <b/>
        <vertAlign val="superscript"/>
        <sz val="12"/>
        <color rgb="FF000000"/>
        <rFont val="Times New Roman"/>
        <family val="1"/>
        <charset val="204"/>
      </rPr>
      <t>2)</t>
    </r>
  </si>
  <si>
    <t>План года 2016</t>
  </si>
  <si>
    <t>План года 2017</t>
  </si>
  <si>
    <t>План года 2018</t>
  </si>
  <si>
    <t>План года 2019</t>
  </si>
  <si>
    <t>План года 2020</t>
  </si>
  <si>
    <t>Технологическое присоединение к сетям ОАО "Чеченэнерго" ПС 110 кВ "Северная"-ГБУ "Спортивного комплеска имени С.Г. Билимханова (Спортивная арена "Колизей на 5000 мест) ( договор №483/2014 от 18.11.2014г.</t>
  </si>
  <si>
    <t>prj_109108_47928</t>
  </si>
  <si>
    <t>Технологическое присоединение к сетям ОАО "Чеченэнерго" ПС 110 кВ "Цемзавод" - ЗАО "ИСТ "Казбек" (договор № 210/2011НЭ от 30.05.2011)</t>
  </si>
  <si>
    <t>prj_109108_47929</t>
  </si>
  <si>
    <t>Технологичесоке присоединение к сетям ОАО "Чеченэнерго"- ООО многофункциональный комплекс "Ахмат Тауэр" г.Грозный (договор № 490/2014 от  26.11.2014 г.)</t>
  </si>
  <si>
    <t>prj_109108_47930</t>
  </si>
  <si>
    <t>Раздел 3. План ввода основных средств в эксплуатацию</t>
  </si>
  <si>
    <t xml:space="preserve"> Наименование направления/ инвестиционного проекта</t>
  </si>
  <si>
    <r>
      <t xml:space="preserve">  Первонача-льная стоимость вводимых основных средств (без НДС)</t>
    </r>
    <r>
      <rPr>
        <b/>
        <vertAlign val="superscript"/>
        <sz val="12"/>
        <color rgb="FF000000"/>
        <rFont val="Times New Roman"/>
        <family val="1"/>
        <charset val="204"/>
      </rPr>
      <t>6)</t>
    </r>
  </si>
  <si>
    <r>
      <t>Ввод основных средств в эксплуатацию</t>
    </r>
    <r>
      <rPr>
        <b/>
        <vertAlign val="superscript"/>
        <sz val="12"/>
        <color rgb="FF000000"/>
        <rFont val="Times New Roman"/>
        <family val="1"/>
        <charset val="204"/>
      </rPr>
      <t>7)</t>
    </r>
  </si>
  <si>
    <t>Итого за период реализации инвестицион-ной программы</t>
  </si>
  <si>
    <t>итого</t>
  </si>
  <si>
    <t>млн рублей</t>
  </si>
  <si>
    <t>км</t>
  </si>
  <si>
    <t>млн рублей (без НДС)</t>
  </si>
  <si>
    <t xml:space="preserve">Раздел 4. План вывода мощностей из эксплуатации </t>
  </si>
  <si>
    <t>Вывод мощностей из эксплуатации</t>
  </si>
  <si>
    <t xml:space="preserve">Раздел 5. Плановые значения показателей энергетической эффективности </t>
  </si>
  <si>
    <r>
      <t>Плановые значения показателей энергетической эффективности строящихся (реконструируемых, приобретаемых) объектов</t>
    </r>
    <r>
      <rPr>
        <b/>
        <vertAlign val="superscript"/>
        <sz val="12"/>
        <color rgb="FF000000"/>
        <rFont val="Times New Roman"/>
        <family val="1"/>
        <charset val="204"/>
      </rPr>
      <t>8)</t>
    </r>
  </si>
  <si>
    <t>Примечание</t>
  </si>
  <si>
    <t>снижение потерь электроэнергии, млн. кВтч</t>
  </si>
  <si>
    <t xml:space="preserve"> </t>
  </si>
  <si>
    <t>Объект планируется к вводу в экспуатацию в 2015 году.  Включен в проект ИПР 2016-2020гг. с целью погашения кредиторской задолженности прошлых лет.</t>
  </si>
  <si>
    <r>
      <t>Раздел 6. Целевые показатели надежности и качества оказываемых  услуг по передаче электрической энергии</t>
    </r>
    <r>
      <rPr>
        <b/>
        <vertAlign val="superscript"/>
        <sz val="14"/>
        <color theme="1"/>
        <rFont val="Times New Roman"/>
        <family val="1"/>
        <charset val="204"/>
      </rPr>
      <t>9)</t>
    </r>
  </si>
  <si>
    <t>Наименование показателя</t>
  </si>
  <si>
    <r>
      <t>Значение показателя, годы</t>
    </r>
    <r>
      <rPr>
        <b/>
        <vertAlign val="superscript"/>
        <sz val="12"/>
        <rFont val="Times New Roman"/>
        <family val="1"/>
        <charset val="204"/>
      </rPr>
      <t>10)</t>
    </r>
  </si>
  <si>
    <r>
      <t>Показатель средней продолжительности прекращений передачи электрической энергии (П</t>
    </r>
    <r>
      <rPr>
        <vertAlign val="subscript"/>
        <sz val="12"/>
        <rFont val="Times New Roman"/>
        <family val="1"/>
        <charset val="204"/>
      </rPr>
      <t>п</t>
    </r>
    <r>
      <rPr>
        <sz val="12"/>
        <rFont val="Times New Roman"/>
        <family val="1"/>
        <charset val="204"/>
      </rPr>
      <t>)</t>
    </r>
  </si>
  <si>
    <t>не установлен</t>
  </si>
  <si>
    <r>
      <t>Показатель уровня качества осуществляемого технологического присоединения (П</t>
    </r>
    <r>
      <rPr>
        <vertAlign val="subscript"/>
        <sz val="12"/>
        <rFont val="Times New Roman"/>
        <family val="1"/>
        <charset val="204"/>
      </rPr>
      <t>тпр</t>
    </r>
    <r>
      <rPr>
        <sz val="12"/>
        <rFont val="Times New Roman"/>
        <family val="1"/>
        <charset val="204"/>
      </rPr>
      <t>)</t>
    </r>
  </si>
  <si>
    <r>
      <t>Показатель уровня качества обслуживания потребителей услуг территориальными сетевыми организациями (П</t>
    </r>
    <r>
      <rPr>
        <vertAlign val="subscript"/>
        <sz val="12"/>
        <rFont val="Times New Roman"/>
        <family val="1"/>
        <charset val="204"/>
      </rPr>
      <t>тсо</t>
    </r>
    <r>
      <rPr>
        <sz val="12"/>
        <rFont val="Times New Roman"/>
        <family val="1"/>
        <charset val="204"/>
      </rPr>
      <t>)</t>
    </r>
    <r>
      <rPr>
        <vertAlign val="superscript"/>
        <sz val="12"/>
        <rFont val="Times New Roman"/>
        <family val="1"/>
        <charset val="204"/>
      </rPr>
      <t>11)</t>
    </r>
  </si>
  <si>
    <r>
      <rPr>
        <vertAlign val="superscript"/>
        <sz val="12"/>
        <color rgb="FF000000"/>
        <rFont val="Times New Roman"/>
        <family val="1"/>
        <charset val="204"/>
      </rPr>
      <t>1)</t>
    </r>
    <r>
      <rPr>
        <sz val="12"/>
        <color rgb="FF000000"/>
        <rFont val="Times New Roman"/>
        <family val="1"/>
        <charset val="204"/>
      </rPr>
      <t xml:space="preserve"> Заполняется в отношении строящихся (реконструируемых) объектов по производству электрической энергии, трансформаторных и иных подстанций, линий электропередачи на каждый год реализации инвестиционной программы, начиная с года N (год N - первый год периода реализации инвестиционной программы), в соответствии с наиболее поздним из планируемых сроков получения в отношении таких объектов следующих документов (в случаях, предусмотренных законодательством Российской Федерации):
       разрешения на эксплуатацию энергообъекта от органов государственного контроля и надзора (в том числе на период пусконаладочных работ);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r>
  </si>
  <si>
    <r>
      <rPr>
        <vertAlign val="superscript"/>
        <sz val="12"/>
        <color rgb="FF000000"/>
        <rFont val="Times New Roman"/>
        <family val="1"/>
        <charset val="204"/>
      </rPr>
      <t>2)</t>
    </r>
    <r>
      <rPr>
        <sz val="12"/>
        <color rgb="FF000000"/>
        <rFont val="Times New Roman"/>
        <family val="1"/>
        <charset val="204"/>
      </rPr>
      <t xml:space="preserve"> Заполняется в соответствии с наиболее поздним из планируемых сроков получения в отношении объекта капитального строительства следующих документов (в случаях, предусмотренных законодательством Российской Федерации):
       акта приемки законченного строительством объекта  за исключением случая, если застройщик является лицом, осуществляющим строительство;
       разрешения на эксплуатацию энергообъекта от органов государственного контроля и надзора;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
       акта комплексного опробования оборудования.</t>
    </r>
  </si>
  <si>
    <r>
      <rPr>
        <vertAlign val="superscript"/>
        <sz val="12"/>
        <color rgb="FF000000"/>
        <rFont val="Times New Roman"/>
        <family val="1"/>
        <charset val="204"/>
      </rPr>
      <t>3)</t>
    </r>
    <r>
      <rPr>
        <sz val="12"/>
        <color rgb="FF000000"/>
        <rFont val="Times New Roman"/>
        <family val="1"/>
        <charset val="204"/>
      </rPr>
      <t xml:space="preserve"> Указать при наличии иные натуральные количественные показатели объектов основных средств.</t>
    </r>
  </si>
  <si>
    <r>
      <rPr>
        <vertAlign val="superscript"/>
        <sz val="12"/>
        <color rgb="FF000000"/>
        <rFont val="Times New Roman"/>
        <family val="1"/>
        <charset val="204"/>
      </rPr>
      <t>4)</t>
    </r>
    <r>
      <rPr>
        <sz val="12"/>
        <color rgb="FF000000"/>
        <rFont val="Times New Roman"/>
        <family val="1"/>
        <charset val="204"/>
      </rPr>
      <t xml:space="preserve"> ВЛ 1-цеп - воздушных линий электропередачи в одноцепном исполнении, ВЛ 2-цеп - воздушных линий электропередачи в двухцепном исполнении, КЛ - кабельных линий электропередачи.</t>
    </r>
  </si>
  <si>
    <r>
      <rPr>
        <vertAlign val="superscript"/>
        <sz val="12"/>
        <color rgb="FF000000"/>
        <rFont val="Times New Roman"/>
        <family val="1"/>
        <charset val="204"/>
      </rPr>
      <t>5)</t>
    </r>
    <r>
      <rPr>
        <sz val="12"/>
        <color rgb="FF000000"/>
        <rFont val="Times New Roman"/>
        <family val="1"/>
        <charset val="204"/>
      </rPr>
      <t xml:space="preserve"> Для субъектов электроэнергетики, государственное регулирование цен (тарифов) на продукцию (услуги) которых осуществляется на основе долгосрочных параметров регулирования, период планирования устанавливается равным продолжительности текущего (очередного) долгосрочного периода регулирования в отношении такого субъекта электроэнергетики в соответствии с требованиями законодательства Российской Федерации об электроэнергетике.</t>
    </r>
  </si>
  <si>
    <r>
      <rPr>
        <vertAlign val="superscript"/>
        <sz val="12"/>
        <rFont val="Times New Roman"/>
        <family val="1"/>
        <charset val="204"/>
      </rPr>
      <t>6)</t>
    </r>
    <r>
      <rPr>
        <sz val="12"/>
        <rFont val="Times New Roman"/>
        <family val="1"/>
        <charset val="204"/>
      </rPr>
      <t xml:space="preserve"> Указывается планируемая первоначальная стоимость объекта основных средств (в соответствии с законодательством Российской Федерации); при осуществлении технического перевооружения и реконструкции действующих объектов основных средств указывается планируемое увеличение первоначальной стоимости объектов основных средств (без НДС) в результате технического перевооружения и реконструкции.</t>
    </r>
  </si>
  <si>
    <r>
      <rPr>
        <vertAlign val="superscript"/>
        <sz val="12"/>
        <rFont val="Times New Roman"/>
        <family val="1"/>
        <charset val="204"/>
      </rPr>
      <t>7)</t>
    </r>
    <r>
      <rPr>
        <sz val="12"/>
        <rFont val="Times New Roman"/>
        <family val="1"/>
        <charset val="204"/>
      </rPr>
      <t xml:space="preserve"> Заполняется в соответствии с планируемым сроком приемки основных средств.</t>
    </r>
  </si>
  <si>
    <r>
      <rPr>
        <vertAlign val="superscript"/>
        <sz val="12"/>
        <rFont val="Times New Roman"/>
        <family val="1"/>
        <charset val="204"/>
      </rPr>
      <t>8)</t>
    </r>
    <r>
      <rPr>
        <sz val="12"/>
        <rFont val="Times New Roman"/>
        <family val="1"/>
        <charset val="204"/>
      </rPr>
      <t xml:space="preserve"> Указываются наименования плановых или проектных (при наличии проектной документации) показателей энергетической эффективности, единицы измерения их значений, а также плановые значения таких показателей, достижение которых планируется после окончания реализации проекта.</t>
    </r>
  </si>
  <si>
    <r>
      <rPr>
        <vertAlign val="superscript"/>
        <sz val="12"/>
        <rFont val="Times New Roman"/>
        <family val="1"/>
        <charset val="204"/>
      </rPr>
      <t xml:space="preserve">9) </t>
    </r>
    <r>
      <rPr>
        <sz val="12"/>
        <rFont val="Times New Roman"/>
        <family val="1"/>
        <charset val="204"/>
      </rPr>
      <t>Установленные для целей формирования инвестиционной программы сетевой организации в порядке, утвержденном Минэнерго России.</t>
    </r>
    <r>
      <rPr>
        <vertAlign val="superscript"/>
        <sz val="12"/>
        <rFont val="Times New Roman"/>
        <family val="1"/>
        <charset val="204"/>
      </rPr>
      <t xml:space="preserve"> </t>
    </r>
    <r>
      <rPr>
        <sz val="12"/>
        <rFont val="Times New Roman"/>
        <family val="1"/>
        <charset val="204"/>
      </rPr>
      <t>Заполняется в отношении сетевых организаций, в том числе организации по управлению единой национальной (общероссийской) электрической сетью.</t>
    </r>
  </si>
  <si>
    <r>
      <rPr>
        <vertAlign val="superscript"/>
        <sz val="12"/>
        <rFont val="Times New Roman"/>
        <family val="1"/>
        <charset val="204"/>
      </rPr>
      <t xml:space="preserve">10) </t>
    </r>
    <r>
      <rPr>
        <sz val="12"/>
        <rFont val="Times New Roman"/>
        <family val="1"/>
        <charset val="204"/>
      </rPr>
      <t>Количество заполняемых столбцов должно соответствовать периоду реализации инвестиционной программы.</t>
    </r>
  </si>
  <si>
    <r>
      <rPr>
        <vertAlign val="superscript"/>
        <sz val="12"/>
        <rFont val="Times New Roman"/>
        <family val="1"/>
        <charset val="204"/>
      </rPr>
      <t xml:space="preserve">11) </t>
    </r>
    <r>
      <rPr>
        <sz val="12"/>
        <rFont val="Times New Roman"/>
        <family val="1"/>
        <charset val="204"/>
      </rPr>
      <t>Показатель не заполняется в отношении организации по управлению единой национальной (общероссийской) электрической сетью.".</t>
    </r>
  </si>
  <si>
    <t>Приложение № 3</t>
  </si>
  <si>
    <t>"Приложение  № 2.2</t>
  </si>
  <si>
    <t xml:space="preserve">Краткое описание инвестиционной программы </t>
  </si>
  <si>
    <t>на период 2016-2020гг.</t>
  </si>
  <si>
    <t>Генеральный директор</t>
  </si>
  <si>
    <t>ОАО "МРСК Северного Кавказа"</t>
  </si>
  <si>
    <t>__________________________Ю.В. Зайцев</t>
  </si>
  <si>
    <t>«___»_____________________ 2015 года</t>
  </si>
  <si>
    <t>Раздел 1. Краткое описание инвестиционной программы (месторасположение объектов, используемое топливо и технические характеристики инвестиционных проектов)</t>
  </si>
  <si>
    <t>№ 
п/п</t>
  </si>
  <si>
    <t>Идентифика-тор инвестицион-ного проекта</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</si>
  <si>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</si>
  <si>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</si>
  <si>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Место
расположения 
объекта</t>
  </si>
  <si>
    <t>Технические характеристики</t>
  </si>
  <si>
    <t>Используемое топливо</t>
  </si>
  <si>
    <t>Мощность</t>
  </si>
  <si>
    <t>Протяженность линий электропередачи</t>
  </si>
  <si>
    <t>Высшее проектное (рабочее) напряже-ние, кВ</t>
  </si>
  <si>
    <t>Выработка, млн кВтч</t>
  </si>
  <si>
    <r>
      <t>Другое</t>
    </r>
    <r>
      <rPr>
        <b/>
        <vertAlign val="superscript"/>
        <sz val="14"/>
        <color theme="1"/>
        <rFont val="Times New Roman"/>
        <family val="1"/>
        <charset val="204"/>
      </rPr>
      <t>4)</t>
    </r>
  </si>
  <si>
    <r>
      <t>км ВЛ
 1-цеп</t>
    </r>
    <r>
      <rPr>
        <b/>
        <vertAlign val="superscript"/>
        <sz val="14"/>
        <rFont val="Times New Roman"/>
        <family val="1"/>
        <charset val="204"/>
      </rPr>
      <t>5)</t>
    </r>
  </si>
  <si>
    <r>
      <t>км ВЛ
 2-цеп</t>
    </r>
    <r>
      <rPr>
        <b/>
        <vertAlign val="superscript"/>
        <sz val="14"/>
        <rFont val="Times New Roman"/>
        <family val="1"/>
        <charset val="204"/>
      </rPr>
      <t>5)</t>
    </r>
  </si>
  <si>
    <r>
      <t>км КЛ</t>
    </r>
    <r>
      <rPr>
        <b/>
        <vertAlign val="superscript"/>
        <sz val="14"/>
        <rFont val="Times New Roman"/>
        <family val="1"/>
        <charset val="204"/>
      </rPr>
      <t>5)</t>
    </r>
  </si>
  <si>
    <t>СКФО</t>
  </si>
  <si>
    <t>Чеченская Республика</t>
  </si>
  <si>
    <t>г. Грозный</t>
  </si>
  <si>
    <t xml:space="preserve">Прочее </t>
  </si>
  <si>
    <t>г. Гудермес</t>
  </si>
  <si>
    <t xml:space="preserve"> 0,4-6/10</t>
  </si>
  <si>
    <t>6/10</t>
  </si>
  <si>
    <t>Строительство ВЛ 110 кВ : отпайка от ВЛ 110 кВ ПС "Грозный-330"- ПС "ГРП" Л 136/ВЛ 110 кВ ПС "ГРП"-ПС "Октябрьская" Л 137 до проектируемой ПС 110/10 кВ НПЗ (технологическое присоединение ОАО НК "Роснефть")</t>
  </si>
  <si>
    <t>prj_109108_47168</t>
  </si>
  <si>
    <t>ст.Червленная</t>
  </si>
  <si>
    <t>с. Валерик</t>
  </si>
  <si>
    <t>с.Чечен-Аул</t>
  </si>
  <si>
    <t>х. Уми-Чу</t>
  </si>
  <si>
    <t>0,4-6/10</t>
  </si>
  <si>
    <t>с. Хамби-Ирзи</t>
  </si>
  <si>
    <t>с. Майртуп</t>
  </si>
  <si>
    <t>с. Алхазурово</t>
  </si>
  <si>
    <t>ВЛ - 0,4 кВ, Ф-3 ПС "Октябрьская"  с.Чечен-Аул ТП 3-   пр.1,0 км.</t>
  </si>
  <si>
    <t>prj_109108_47906</t>
  </si>
  <si>
    <t>с. Чечен-Аул</t>
  </si>
  <si>
    <t xml:space="preserve"> с. Бамут </t>
  </si>
  <si>
    <t>с.Гехи</t>
  </si>
  <si>
    <t>с.Шаами-Юрт</t>
  </si>
  <si>
    <t xml:space="preserve"> с.Алхан-Кала</t>
  </si>
  <si>
    <t>ВЛ-0,4 кВ ТП 1-32 Ф-1 ПС "Урус-Мартан" с.Гехи, L=0,892</t>
  </si>
  <si>
    <t>prj_109108_47917</t>
  </si>
  <si>
    <t>с. Гехи</t>
  </si>
  <si>
    <t>с. Бамут</t>
  </si>
  <si>
    <t xml:space="preserve"> с. Валерик</t>
  </si>
  <si>
    <t xml:space="preserve">г.Грозный </t>
  </si>
  <si>
    <t>с Майртуп</t>
  </si>
  <si>
    <t>Справочно:</t>
  </si>
  <si>
    <t>Оплата процентов за привлеченные кредитные ресурсы</t>
  </si>
  <si>
    <t>Раздел 2. Краткое описание инвестиционной программы (сроки и обоснование необходимости реализации инвестиционных проектов)</t>
  </si>
  <si>
    <t>Сроки 
реализации 
проекта</t>
  </si>
  <si>
    <r>
      <t>Наличие исходно-разрешительной документации</t>
    </r>
    <r>
      <rPr>
        <b/>
        <vertAlign val="superscript"/>
        <sz val="12"/>
        <color theme="1"/>
        <rFont val="Times New Roman"/>
        <family val="1"/>
        <charset val="204"/>
      </rPr>
      <t>8)</t>
    </r>
  </si>
  <si>
    <t>Процент 
освоения 
сметной стоимости
на 01.01.2014 года, %</t>
  </si>
  <si>
    <r>
      <t>Техническая 
готовность 
объекта
на 01.01.2014 года, %</t>
    </r>
    <r>
      <rPr>
        <b/>
        <vertAlign val="superscript"/>
        <sz val="12"/>
        <color theme="1"/>
        <rFont val="Times New Roman"/>
        <family val="1"/>
        <charset val="204"/>
      </rPr>
      <t>2)</t>
    </r>
  </si>
  <si>
    <t>Обоснование необходимости реализации проекта</t>
  </si>
  <si>
    <r>
      <t>Показатели 
экономической эффективности реализации инвестиционного проекта</t>
    </r>
    <r>
      <rPr>
        <b/>
        <vertAlign val="superscript"/>
        <sz val="12"/>
        <color theme="1"/>
        <rFont val="Times New Roman"/>
        <family val="1"/>
        <charset val="204"/>
      </rPr>
      <t>3)</t>
    </r>
  </si>
  <si>
    <t>Год начала
строительства</t>
  </si>
  <si>
    <t>Год ввода в 
эксплуатацию</t>
  </si>
  <si>
    <r>
      <t>Наличие утвержденной  
проектной 
документации
(+;-)</t>
    </r>
    <r>
      <rPr>
        <b/>
        <vertAlign val="superscript"/>
        <sz val="12"/>
        <color theme="1"/>
        <rFont val="Times New Roman"/>
        <family val="1"/>
        <charset val="204"/>
      </rPr>
      <t>9)</t>
    </r>
  </si>
  <si>
    <r>
      <t>Наличие положитель-ного заключения 
экспертизы проектной документа-ции
(+;-)</t>
    </r>
    <r>
      <rPr>
        <b/>
        <vertAlign val="superscript"/>
        <sz val="12"/>
        <color theme="1"/>
        <rFont val="Times New Roman"/>
        <family val="1"/>
        <charset val="204"/>
      </rPr>
      <t>10)</t>
    </r>
  </si>
  <si>
    <r>
      <t>Наличие  правоустанав-ливающих документов на земельный участок
(+;-)</t>
    </r>
    <r>
      <rPr>
        <b/>
        <vertAlign val="superscript"/>
        <sz val="12"/>
        <color theme="1"/>
        <rFont val="Times New Roman"/>
        <family val="1"/>
        <charset val="204"/>
      </rPr>
      <t>11)</t>
    </r>
  </si>
  <si>
    <r>
      <t>Разрешение 
на строи-
тельство
(+;-)</t>
    </r>
    <r>
      <rPr>
        <b/>
        <vertAlign val="superscript"/>
        <sz val="12"/>
        <color theme="1"/>
        <rFont val="Times New Roman"/>
        <family val="1"/>
        <charset val="204"/>
      </rPr>
      <t>12)</t>
    </r>
  </si>
  <si>
    <r>
      <t>решаемые 
задачи</t>
    </r>
    <r>
      <rPr>
        <b/>
        <vertAlign val="superscript"/>
        <sz val="12"/>
        <color theme="1"/>
        <rFont val="Times New Roman"/>
        <family val="1"/>
        <charset val="204"/>
      </rPr>
      <t>1)</t>
    </r>
  </si>
  <si>
    <r>
      <t xml:space="preserve"> договор об осуществ-лении технологи-ческого присоеди-нения</t>
    </r>
    <r>
      <rPr>
        <b/>
        <vertAlign val="superscript"/>
        <sz val="12"/>
        <color theme="1"/>
        <rFont val="Times New Roman"/>
        <family val="1"/>
        <charset val="204"/>
      </rPr>
      <t>6)</t>
    </r>
  </si>
  <si>
    <r>
      <t xml:space="preserve"> Объект предусмотрен схемой и программой развития Единой энергетической системы России, утвержденными в год 
(N-2)</t>
    </r>
    <r>
      <rPr>
        <b/>
        <vertAlign val="superscript"/>
        <sz val="12"/>
        <rFont val="Times New Roman"/>
        <family val="1"/>
        <charset val="204"/>
      </rPr>
      <t>7)</t>
    </r>
  </si>
  <si>
    <t>Объект предусмотрен схемой и программой развития электроэнергетики субъекта Российской Федерации, утвержденными в год (N-2)</t>
  </si>
  <si>
    <t>Основание включения 
инвестиционного проекта 
в инвестиционную программу (решение Правительства Российской Федерации, федеральные, региональные и муниципальные 
программы)</t>
  </si>
  <si>
    <t xml:space="preserve">доходность </t>
  </si>
  <si>
    <t>срок
окупаемости</t>
  </si>
  <si>
    <t>реквизиты решения органа исполни-тельной власти</t>
  </si>
  <si>
    <t>сроки ввода объекта в эксплуатацию, предусмотренные схемой и программой</t>
  </si>
  <si>
    <t>Чистая приведенная стоимость без учета продажи (NPV), 
млн рублей</t>
  </si>
  <si>
    <t>Внутренняя норма доходности (IRR),
%</t>
  </si>
  <si>
    <t>простой</t>
  </si>
  <si>
    <t>дискон-
тирован-ный</t>
  </si>
  <si>
    <t>-</t>
  </si>
  <si>
    <t>Учет электрической энергии, выявление очагов хищения электроэнергии и снижение коммерческих потерь.</t>
  </si>
  <si>
    <t>Учет электрической энергии.</t>
  </si>
  <si>
    <t>Неокупаем</t>
  </si>
  <si>
    <t xml:space="preserve">Обеспечение точной, достоверной и легитимной информацией всех видов учета электроэнергии и мощности, управления телемеханики на базе цифровых каналов связи. </t>
  </si>
  <si>
    <t>Доп соглашение №3 от 12.05.2015 г. к договору № 201213/01 от 20.12.2013г.</t>
  </si>
  <si>
    <t>Обеспечение точной, достоверной и легитимной информацией всех видов учета электроэнергии и мощности, управления телемеханики на базе цифровых каналов связи</t>
  </si>
  <si>
    <t>+</t>
  </si>
  <si>
    <t xml:space="preserve"> Ремонт здания ОПУ. Повысит надежность и качество электроснабжения потребителей. </t>
  </si>
  <si>
    <t>Соответствует схеме и программе развития электроэнергетики Чеченской Республики на период 2013-2017 гг</t>
  </si>
  <si>
    <t>аварийность и ветхость здания ОПУ.</t>
  </si>
  <si>
    <t xml:space="preserve"> Повышение надежности и качества электроснабжения потребителей </t>
  </si>
  <si>
    <t>аварийность и ветхость электрических сетей</t>
  </si>
  <si>
    <t>не требуется</t>
  </si>
  <si>
    <t xml:space="preserve">Строительство дополнительной ПС обеспечит качественное  электроснабжение  потребителей Гудермесского  района. </t>
  </si>
  <si>
    <t>Соответствует схеме и программе развития электроэнергетики Чеченской Республики на период 2013-2017 гг.</t>
  </si>
  <si>
    <t xml:space="preserve">Обеспечит качественное  электроснабжение  потребителей Гудермесского  района. </t>
  </si>
  <si>
    <t xml:space="preserve">Строительство ПС110/10 кВ с питаюшей ВЛ-110 кВ обеспечит качественное  электроснабжение  потребителей г. Грозного и спортивно-оздоровительный комлекс "Грозненское море" </t>
  </si>
  <si>
    <t xml:space="preserve">Учтена в схеме и программе развития электроэнергетики Чеченской Республики на период 2014-2018 гг. </t>
  </si>
  <si>
    <t xml:space="preserve">Обеспечит качественное  электроснабжение  потребителей г. Грозного и спортивно-оздоровительный комлекс "Грозненское море" </t>
  </si>
  <si>
    <t xml:space="preserve">Обеспечит качественное  электроснабжение  потребителей Шелковского  района. </t>
  </si>
  <si>
    <t>Увеличение запаса мощности ПС для подключения новых потребителей.</t>
  </si>
  <si>
    <t xml:space="preserve">Строительство захода обеспечит качественное  электроснабжение  потребителей Гудермесского и Курчалоевского  районов, от ПС 330 "Сунжа" </t>
  </si>
  <si>
    <t>Технологическое присоединение планируемого к строительству НПЗ ОАО НК "Роснефть"</t>
  </si>
  <si>
    <t>договор № 226/2011-НЭ</t>
  </si>
  <si>
    <t>не предусмотрен</t>
  </si>
  <si>
    <t xml:space="preserve"> Дополнительное строительство ВЛ-10 кВ, повысит надежность и качество электроснабжения потребителей</t>
  </si>
  <si>
    <t xml:space="preserve"> Стротельство ВЛ-6 кВ, Ф-6 ПС "Червленная"  ст.Червленная , повысит надежность и качество электроснабжения потребителей</t>
  </si>
  <si>
    <t xml:space="preserve"> Строительство ВЛ-10 кВ Ф-9 ПС Катыр-Юрт, с. Валерик, повысит надежность и качество электроснабжения потребителей</t>
  </si>
  <si>
    <t>Строительство ВЛ-6 кВ, Ф-3 ПС "Октябрьская"  с.Чечен-Аул, повысит надежность и качество электроснабжения потребителей</t>
  </si>
  <si>
    <t xml:space="preserve"> Строительство ВЛ-10 кВ Ф-3 ПС "Итум-Кали", повысит надежность и качество электроснабжения потребителей</t>
  </si>
  <si>
    <t xml:space="preserve"> Строительство ВЛ 0,4-10 кВ и ТП , повысит надежность и качество электроснабжения потребителей</t>
  </si>
  <si>
    <t xml:space="preserve"> Строительство ВЛ-0,4 кВ, Ф-1, ПС "Красноармейская", повысит надежность и качество электроснабжения потребителей</t>
  </si>
  <si>
    <t xml:space="preserve"> Строительство ВЛ-0,4 кВ ТП 3-    Ф-3 ПС "Итум-Кали", повысит надежность и качество электроснабжения потребителей</t>
  </si>
  <si>
    <t xml:space="preserve"> Повысит надежность и качество электроснабжения потребителей</t>
  </si>
  <si>
    <t xml:space="preserve"> Строительство ВЛ - 0,4 кВ, Ф-8 ПС "Курчалой", повысит надежность и качество электроснабжения потребителей</t>
  </si>
  <si>
    <t xml:space="preserve"> Строительство ВЛ - 0,4 кВ, Ф-3 ПС "Октябрьская", повысит надежность и качество электроснабжения потребителей</t>
  </si>
  <si>
    <t xml:space="preserve"> Строительство ВЛ - 0,4 кВ, Ф-8 ПС Ачхой-Мартан  с Бамут ТП 8-1, повысит надежность и качество электроснабжения потребителей</t>
  </si>
  <si>
    <t xml:space="preserve"> Строительство ВЛ-0,4 кВ ТП 10-42 Ф-10 ПС "Урус-Мартан", повысит надежность и качество электроснабжения потребителей</t>
  </si>
  <si>
    <t xml:space="preserve"> Строительство ВЛ-0,4 кВ  Ф-2 ПС Самашки, повысит надежность и качество электроснабжения потребителей</t>
  </si>
  <si>
    <t xml:space="preserve"> Сроительство ВЛ 0,4 кВ Ф-5 ПС "ГРП", повысит надежность и качество электроснабжения потребителей</t>
  </si>
  <si>
    <t xml:space="preserve"> Сроительство ВЛ 0,4 кВ Ф-1 ПС "Урус-Мартан", повысит надежность и качество электроснабжения потребителей</t>
  </si>
  <si>
    <t xml:space="preserve"> Строительство ВЛ-0,4 кВ ТП 1-27 Ф-10 ПС "Урус-Мартан", повысит надежность и качество электроснабжения потребителей</t>
  </si>
  <si>
    <t xml:space="preserve"> Строительство ВЛ - 0,4 кВ, Ф-8 ПС Ачхой-Мартан  с Бамут ТП 8-14,  повысит надежность и качество электроснабжения потребителей</t>
  </si>
  <si>
    <t xml:space="preserve"> Строительство ВЛ-0,4 кВ, Ф-7, ПС «Электроприбор», с. Садовое,  ТП 7-22, повысит надежность и качество электроснабжения потребителей</t>
  </si>
  <si>
    <t xml:space="preserve"> Строительство ВЛ-0,4 кВ Ф-9 ПС Катыр-Юрт, повысит надежность и качество электроснабжения потребителей</t>
  </si>
  <si>
    <t xml:space="preserve"> Строительство Ф-3 ПС "Итум-Кали", х. Уми-Чу, ТП 3-  КТП с ТМ -160 кВА - 1 компл, повысит надежность и качество электроснабжения потребителей</t>
  </si>
  <si>
    <t xml:space="preserve"> Строительство Ф-9  ТП-9-38 ПС Катыр-Юрт, с. Валерик, ТП 9-38 КТП с ТМ - 100 кВА - 1 компл, повысит надежность и качество электроснабжения потребителей</t>
  </si>
  <si>
    <t xml:space="preserve"> Строительство Ф-24 ПС "Северная" ТП -230 г.Грозный    с трансформаторами ТМГ-630/10  -2шт., повысит надежность и качество электроснабжения потребителей</t>
  </si>
  <si>
    <t xml:space="preserve"> Строительство Ф-3  ПС "Октябрьская"  с.Чечен-Аул  ТП 3- КТП с ТМ-160 кВА, повысит надежность и качество электроснабжения потребителей</t>
  </si>
  <si>
    <t xml:space="preserve"> Строительство Ф-6 ПС "Червленная", ст.ЧервленнаяТП 6- КТП с ТМ-63 кВА, повысит надежность и качество электроснабжения потребителей</t>
  </si>
  <si>
    <t xml:space="preserve"> Строительство Ф-8 ПС "Курчалой"  с Майртуп ТП 8-49 КТП с ТМ 160 кВа - 1 комплект. повысит надежность и качество электроснабжения потребителей</t>
  </si>
  <si>
    <t>Строительство новых  помешенийдля ОАО "Чеченэнерго" увеличит производительность сотрудников.</t>
  </si>
  <si>
    <t>Размешения сотрудников управления ОАО "Чеченэнерго" в одно здания ПАЗ.</t>
  </si>
  <si>
    <r>
      <rPr>
        <vertAlign val="superscript"/>
        <sz val="11"/>
        <color theme="1"/>
        <rFont val="Times New Roman"/>
        <family val="1"/>
        <charset val="204"/>
      </rPr>
      <t>1)</t>
    </r>
    <r>
      <rPr>
        <sz val="11"/>
        <color theme="1"/>
        <rFont val="Times New Roman"/>
        <family val="1"/>
        <charset val="204"/>
      </rPr>
      <t xml:space="preserve"> В том числе:
- замещение физически изношенного оборудования (указать степень износа оборудования по состоянию на 01.01.года (N-1));
- замещение выводимого из эксплуатации оборудования (указать какое оборудование выводится из эксплуатации и планируемый срок вывода замещаемого оборудования);
- требования субъекта оперативно-диспетчерского управления к электроэнергетическому объекту, которые необходимы для надежного и бесперебойного электрообеспечения объекта и (или) энергорайона (указать наименование субъекта-оперативно диспетчерского управления и реквизиты документа, содержащего указанные требования);
- указать другие задачи (при наличии), решаемые инвестиционным проектом.</t>
    </r>
  </si>
  <si>
    <r>
      <rPr>
        <vertAlign val="superscript"/>
        <sz val="11"/>
        <color theme="1"/>
        <rFont val="Times New Roman"/>
        <family val="1"/>
        <charset val="204"/>
      </rPr>
      <t>2)</t>
    </r>
    <r>
      <rPr>
        <sz val="11"/>
        <color theme="1"/>
        <rFont val="Times New Roman"/>
        <family val="1"/>
        <charset val="204"/>
      </rPr>
      <t xml:space="preserve"> Определяется исходя из выполнения графика строительства.</t>
    </r>
  </si>
  <si>
    <r>
      <rPr>
        <vertAlign val="superscript"/>
        <sz val="11"/>
        <color theme="1"/>
        <rFont val="Times New Roman"/>
        <family val="1"/>
        <charset val="204"/>
      </rPr>
      <t>3)</t>
    </r>
    <r>
      <rPr>
        <sz val="11"/>
        <color theme="1"/>
        <rFont val="Times New Roman"/>
        <family val="1"/>
        <charset val="204"/>
      </rPr>
      <t xml:space="preserve"> Приложить финансовую модель по проекту (приложение 2.3).</t>
    </r>
  </si>
  <si>
    <r>
      <rPr>
        <vertAlign val="superscript"/>
        <sz val="11"/>
        <color theme="1"/>
        <rFont val="Times New Roman"/>
        <family val="1"/>
        <charset val="204"/>
      </rPr>
      <t>4)</t>
    </r>
    <r>
      <rPr>
        <sz val="11"/>
        <color theme="1"/>
        <rFont val="Times New Roman"/>
        <family val="1"/>
        <charset val="204"/>
      </rPr>
      <t xml:space="preserve"> Указать при наличии иные натуральные количественные показатели, характеризующие созданные (реконструированные) объекты.</t>
    </r>
  </si>
  <si>
    <r>
      <rPr>
        <vertAlign val="superscript"/>
        <sz val="11"/>
        <color theme="1"/>
        <rFont val="Times New Roman"/>
        <family val="1"/>
        <charset val="204"/>
      </rPr>
      <t>5)</t>
    </r>
    <r>
      <rPr>
        <sz val="11"/>
        <color theme="1"/>
        <rFont val="Times New Roman"/>
        <family val="1"/>
        <charset val="204"/>
      </rPr>
      <t xml:space="preserve"> ВЛ 1-цеп - воздушных линий электропередачи в одноцепном исполнении, ВЛ 2-цеп - воздушных линий электропередачи в двухцепном исполнении, КЛ - кабельных линий электропередачи.</t>
    </r>
  </si>
  <si>
    <r>
      <rPr>
        <vertAlign val="superscript"/>
        <sz val="11"/>
        <color theme="1"/>
        <rFont val="Times New Roman"/>
        <family val="1"/>
        <charset val="204"/>
      </rPr>
      <t>6)</t>
    </r>
    <r>
      <rPr>
        <sz val="11"/>
        <color theme="1"/>
        <rFont val="Times New Roman"/>
        <family val="1"/>
        <charset val="204"/>
      </rPr>
      <t xml:space="preserve"> Указываются реквизиты заключенного договора об осуществлении технологического присоединения к электрическим сетям, содержащего технические условия, являющиеся неотъемлемой частью такого договора, в которых в составе перечня мероприятий по технологическому присоединению определены мероприятия, предусмотренные инвестиционным проектом.</t>
    </r>
  </si>
  <si>
    <r>
      <rPr>
        <vertAlign val="superscript"/>
        <sz val="11"/>
        <color theme="1"/>
        <rFont val="Times New Roman"/>
        <family val="1"/>
        <charset val="204"/>
      </rPr>
      <t>7)</t>
    </r>
    <r>
      <rPr>
        <sz val="11"/>
        <color theme="1"/>
        <rFont val="Times New Roman"/>
        <family val="1"/>
        <charset val="204"/>
      </rPr>
      <t xml:space="preserve"> Указываются сроки ввода объекта в эксплуатацию, предусмотренные схемой и программой развития ЕЭС России, утвержденными в год (N-2).  
</t>
    </r>
  </si>
  <si>
    <r>
      <rPr>
        <vertAlign val="superscript"/>
        <sz val="11"/>
        <color theme="1"/>
        <rFont val="Times New Roman"/>
        <family val="1"/>
        <charset val="204"/>
      </rPr>
      <t>8)</t>
    </r>
    <r>
      <rPr>
        <sz val="11"/>
        <color theme="1"/>
        <rFont val="Times New Roman"/>
        <family val="1"/>
        <charset val="204"/>
      </rPr>
      <t xml:space="preserve"> Указывается знак "+" при наличии или знак "-" при отсутствии документации, оформленной в порядке установленном законодательством Российской Федерации, по состоянию на 1 января года, в котором инвестиционная программа представляется на утверждение.</t>
    </r>
  </si>
  <si>
    <r>
      <rPr>
        <vertAlign val="superscript"/>
        <sz val="11"/>
        <rFont val="Times New Roman"/>
        <family val="1"/>
        <charset val="204"/>
      </rPr>
      <t xml:space="preserve">9) </t>
    </r>
    <r>
      <rPr>
        <sz val="11"/>
        <rFont val="Times New Roman"/>
        <family val="1"/>
        <charset val="204"/>
      </rPr>
      <t>Указывается знак "+" при наличии  или знак "-" при отсутствии утвержденной в соответствии с законодательством о градостроительной деятельности проектной документации. Если подготовка проектной документации не требуется, то указывается "Не требуется".</t>
    </r>
  </si>
  <si>
    <r>
      <rPr>
        <vertAlign val="superscript"/>
        <sz val="11"/>
        <rFont val="Times New Roman"/>
        <family val="1"/>
        <charset val="204"/>
      </rPr>
      <t>10)</t>
    </r>
    <r>
      <rPr>
        <sz val="11"/>
        <rFont val="Times New Roman"/>
        <family val="1"/>
        <charset val="204"/>
      </rPr>
      <t xml:space="preserve"> Указывается знак "+" при наличии или знак "-" при отсутствии положительного заключения экспертизы проектной документации. Если в соответствии с законодательством о градостроительной деятельности экспертиза в отношении проектной документации объекта капитального строительства, предусмотренного инвестиционным проектом, не проводится, то указывается "Не требуется".</t>
    </r>
  </si>
  <si>
    <r>
      <rPr>
        <vertAlign val="superscript"/>
        <sz val="11"/>
        <rFont val="Times New Roman"/>
        <family val="1"/>
        <charset val="204"/>
      </rPr>
      <t xml:space="preserve">11) </t>
    </r>
    <r>
      <rPr>
        <sz val="11"/>
        <rFont val="Times New Roman"/>
        <family val="1"/>
        <charset val="204"/>
      </rPr>
      <t>Указывается знак "+" при наличии или знак "-" при отсутствии правоустанавливающих документов на земельный участок. Если для реализации инвестиционного проекта требуется наличие правоустанавливающих документов на несколько земельных участков, то знак "+" ставится при наличии правоустанавливающих документов на все земельные участки, в противном случае ставится знак "-". Если  в соответствии с законодательством Российской Федерации оформление правоустанавливающих документов на земельный участок (участки) не требуется, то указывается "Не требуется".</t>
    </r>
  </si>
  <si>
    <r>
      <rPr>
        <vertAlign val="superscript"/>
        <sz val="11"/>
        <rFont val="Times New Roman"/>
        <family val="1"/>
        <charset val="204"/>
      </rPr>
      <t>12)</t>
    </r>
    <r>
      <rPr>
        <sz val="11"/>
        <rFont val="Times New Roman"/>
        <family val="1"/>
        <charset val="204"/>
      </rPr>
      <t xml:space="preserve"> Указывается знак "+" при наличии или знак "-" при отсутствии оформленного в соответствии с законодательством о градостроительной деятельности разрешения на строительство, действующего на отчетную дату . Если  получение разрешения на строительство не требуется, то указывается "Не требуется".</t>
    </r>
  </si>
  <si>
    <t>Примечание: в случае отсутствия каких-либо показателей, предусмотренных формой, в строке и соответствующей графе ставится знак "00".".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</si>
</sst>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00;[Red]#,##0.00"/>
    <numFmt numFmtId="165" formatCode="[$-419]mmmm\ yyyy;@"/>
    <numFmt numFmtId="166" formatCode="0.000"/>
    <numFmt numFmtId="170" formatCode="0.0000"/>
    <numFmt numFmtId="171" formatCode="#,##0_ ;\-#,##0\ "/>
    <numFmt numFmtId="172" formatCode="_-* #,##0.00\ _р_._-;\-* #,##0.00\ _р_._-;_-* &quot;-&quot;??\ _р_._-;_-@_-"/>
  </numFmts>
  <fonts count="48" x14ac:knownFonts="1">
    <font>
      <sz val="12"/>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sz val="13"/>
      <name val="Times New Roman"/>
      <family val="1"/>
      <charset val="204"/>
    </font>
    <font>
      <b/>
      <sz val="12"/>
      <name val="Times New Roman"/>
      <family val="1"/>
      <charset val="204"/>
    </font>
    <font>
      <b/>
      <vertAlign val="superscript"/>
      <sz val="12"/>
      <name val="Times New Roman"/>
      <family val="1"/>
      <charset val="204"/>
    </font>
    <font>
      <vertAlign val="superscript"/>
      <sz val="12"/>
      <name val="Times New Roman"/>
      <family val="1"/>
      <charset val="204"/>
    </font>
    <font>
      <sz val="10"/>
      <name val="Arial"/>
      <family val="2"/>
      <charset val="204"/>
    </font>
    <font>
      <sz val="11"/>
      <color rgb="FF000000"/>
      <name val="SimSun"/>
      <family val="2"/>
      <charset val="204"/>
    </font>
    <font>
      <b/>
      <sz val="12"/>
      <color rgb="FF000000"/>
      <name val="Times New Roman"/>
      <family val="1"/>
      <charset val="204"/>
    </font>
    <font>
      <b/>
      <u/>
      <sz val="12"/>
      <color theme="1"/>
      <name val="Times New Roman"/>
      <family val="1"/>
      <charset val="204"/>
    </font>
    <font>
      <sz val="12"/>
      <color theme="1"/>
      <name val="Times New Roman"/>
      <family val="1"/>
      <charset val="204"/>
    </font>
    <font>
      <b/>
      <sz val="12"/>
      <color theme="1"/>
      <name val="Times New Roman"/>
      <family val="1"/>
      <charset val="204"/>
    </font>
    <font>
      <sz val="16"/>
      <name val="Times New Roman"/>
      <family val="1"/>
      <charset val="204"/>
    </font>
    <font>
      <u/>
      <sz val="12"/>
      <name val="Times New Roman"/>
      <family val="1"/>
      <charset val="204"/>
    </font>
    <font>
      <u/>
      <sz val="16"/>
      <name val="Times New Roman"/>
      <family val="1"/>
      <charset val="204"/>
    </font>
    <font>
      <sz val="12"/>
      <color rgb="FF000000"/>
      <name val="Times New Roman"/>
      <family val="1"/>
      <charset val="204"/>
    </font>
    <font>
      <vertAlign val="superscript"/>
      <sz val="12"/>
      <color rgb="FF000000"/>
      <name val="Times New Roman"/>
      <family val="1"/>
      <charset val="204"/>
    </font>
    <font>
      <sz val="8"/>
      <color rgb="FF000000"/>
      <name val="Times New Roman"/>
      <family val="1"/>
      <charset val="204"/>
    </font>
    <font>
      <sz val="11"/>
      <color rgb="FF000000"/>
      <name val="Times New Roman"/>
      <family val="1"/>
      <charset val="204"/>
    </font>
    <font>
      <b/>
      <vertAlign val="superscript"/>
      <sz val="12"/>
      <color rgb="FF000000"/>
      <name val="Times New Roman"/>
      <family val="1"/>
      <charset val="204"/>
    </font>
    <font>
      <sz val="13"/>
      <color indexed="8"/>
      <name val="Times New Roman"/>
      <family val="1"/>
      <charset val="204"/>
    </font>
    <font>
      <b/>
      <sz val="13"/>
      <name val="Times New Roman"/>
      <family val="1"/>
      <charset val="204"/>
    </font>
    <font>
      <b/>
      <sz val="14"/>
      <color theme="1"/>
      <name val="Times New Roman"/>
      <family val="1"/>
      <charset val="204"/>
    </font>
    <font>
      <b/>
      <vertAlign val="superscript"/>
      <sz val="14"/>
      <color theme="1"/>
      <name val="Times New Roman"/>
      <family val="1"/>
      <charset val="204"/>
    </font>
    <font>
      <vertAlign val="subscript"/>
      <sz val="12"/>
      <name val="Times New Roman"/>
      <family val="1"/>
      <charset val="204"/>
    </font>
    <font>
      <sz val="11"/>
      <color theme="1"/>
      <name val="Times New Roman"/>
      <family val="1"/>
      <charset val="204"/>
    </font>
    <font>
      <b/>
      <sz val="16"/>
      <color theme="1"/>
      <name val="Times New Roman"/>
      <family val="1"/>
      <charset val="204"/>
    </font>
    <font>
      <b/>
      <sz val="13"/>
      <color theme="1"/>
      <name val="Times New Roman"/>
      <family val="1"/>
      <charset val="204"/>
    </font>
    <font>
      <b/>
      <u/>
      <sz val="16"/>
      <color theme="1"/>
      <name val="Times New Roman"/>
      <family val="1"/>
      <charset val="204"/>
    </font>
    <font>
      <b/>
      <u/>
      <sz val="9"/>
      <color theme="1"/>
      <name val="Times New Roman"/>
      <family val="1"/>
      <charset val="204"/>
    </font>
    <font>
      <sz val="14"/>
      <color theme="1"/>
      <name val="Times New Roman"/>
      <family val="1"/>
      <charset val="204"/>
    </font>
    <font>
      <b/>
      <vertAlign val="superscript"/>
      <sz val="14"/>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b/>
      <i/>
      <sz val="11"/>
      <name val="Times New Roman"/>
      <family val="1"/>
      <charset val="204"/>
    </font>
    <font>
      <b/>
      <vertAlign val="superscript"/>
      <sz val="12"/>
      <color theme="1"/>
      <name val="Times New Roman"/>
      <family val="1"/>
      <charset val="204"/>
    </font>
    <font>
      <sz val="11"/>
      <color indexed="8"/>
      <name val="Times New Roman"/>
      <family val="1"/>
      <charset val="204"/>
    </font>
    <font>
      <b/>
      <i/>
      <sz val="12"/>
      <name val="Times New Roman"/>
      <family val="1"/>
      <charset val="204"/>
    </font>
    <font>
      <vertAlign val="superscript"/>
      <sz val="11"/>
      <color theme="1"/>
      <name val="Times New Roman"/>
      <family val="1"/>
      <charset val="204"/>
    </font>
    <font>
      <vertAlign val="superscript"/>
      <sz val="11"/>
      <name val="Times New Roman"/>
      <family val="1"/>
      <charset val="204"/>
    </font>
    <font>
      <sz val="10"/>
      <name val="Arial Cyr"/>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s>
  <borders count="51">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8"/>
      </left>
      <right style="medium">
        <color indexed="64"/>
      </right>
      <top style="thin">
        <color indexed="8"/>
      </top>
      <bottom style="thin">
        <color indexed="8"/>
      </bottom>
      <diagonal/>
    </border>
  </borders>
  <cellStyleXfs count="30">
    <xf numFmtId="0" fontId="0" fillId="0" borderId="0"/>
    <xf numFmtId="0" fontId="2" fillId="0" borderId="0"/>
    <xf numFmtId="0" fontId="2" fillId="0" borderId="0"/>
    <xf numFmtId="0" fontId="12" fillId="0" borderId="0"/>
    <xf numFmtId="0" fontId="13" fillId="0" borderId="0"/>
    <xf numFmtId="0" fontId="12" fillId="0" borderId="0"/>
    <xf numFmtId="0" fontId="13" fillId="0" borderId="0"/>
    <xf numFmtId="0" fontId="1" fillId="0" borderId="0"/>
    <xf numFmtId="0" fontId="2" fillId="0" borderId="0"/>
    <xf numFmtId="0" fontId="2" fillId="0" borderId="0"/>
    <xf numFmtId="0" fontId="2" fillId="0" borderId="0"/>
    <xf numFmtId="0" fontId="12" fillId="0" borderId="0"/>
    <xf numFmtId="0" fontId="47" fillId="0" borderId="0"/>
    <xf numFmtId="0" fontId="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43" fontId="1" fillId="0" borderId="0" applyFont="0" applyFill="0" applyBorder="0" applyAlignment="0" applyProtection="0"/>
    <xf numFmtId="171" fontId="12" fillId="0" borderId="0" applyFont="0" applyFill="0" applyBorder="0" applyAlignment="0" applyProtection="0"/>
    <xf numFmtId="172" fontId="1" fillId="0" borderId="0" applyFont="0" applyFill="0" applyBorder="0" applyAlignment="0" applyProtection="0"/>
  </cellStyleXfs>
  <cellXfs count="428">
    <xf numFmtId="0" fontId="0" fillId="0" borderId="0" xfId="0"/>
    <xf numFmtId="0" fontId="3" fillId="0" borderId="0" xfId="0" applyFont="1" applyFill="1" applyAlignment="1">
      <alignment horizontal="right"/>
    </xf>
    <xf numFmtId="0" fontId="2" fillId="0" borderId="0" xfId="0" applyFont="1" applyFill="1"/>
    <xf numFmtId="0" fontId="2" fillId="0" borderId="0" xfId="0" applyFont="1" applyFill="1" applyAlignment="1">
      <alignment horizontal="right"/>
    </xf>
    <xf numFmtId="0" fontId="4" fillId="0" borderId="0" xfId="0" applyFont="1" applyFill="1" applyAlignment="1">
      <alignment horizont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3" fillId="0" borderId="0" xfId="0" applyFont="1" applyFill="1"/>
    <xf numFmtId="0" fontId="4" fillId="0" borderId="0" xfId="0" applyFont="1" applyFill="1" applyAlignment="1">
      <alignment horizontal="center"/>
    </xf>
    <xf numFmtId="0" fontId="4" fillId="0" borderId="0" xfId="0" applyFont="1" applyFill="1" applyAlignment="1"/>
    <xf numFmtId="0" fontId="3" fillId="0" borderId="0" xfId="0" applyFont="1" applyFill="1" applyAlignment="1"/>
    <xf numFmtId="0" fontId="7" fillId="0" borderId="0" xfId="0" applyFont="1" applyFill="1" applyAlignment="1">
      <alignment vertical="center"/>
    </xf>
    <xf numFmtId="0" fontId="8" fillId="0" borderId="0" xfId="1" applyFont="1" applyFill="1" applyAlignment="1">
      <alignment horizontal="right"/>
    </xf>
    <xf numFmtId="2" fontId="2" fillId="0" borderId="0" xfId="0" applyNumberFormat="1" applyFont="1" applyFill="1" applyAlignment="1">
      <alignment horizontal="right"/>
    </xf>
    <xf numFmtId="0" fontId="9" fillId="0" borderId="0" xfId="2" applyFont="1" applyFill="1" applyBorder="1" applyAlignment="1">
      <alignment horizontal="center"/>
    </xf>
    <xf numFmtId="0" fontId="9" fillId="0" borderId="1" xfId="2" applyFont="1" applyFill="1" applyBorder="1" applyAlignment="1">
      <alignment horizontal="center"/>
    </xf>
    <xf numFmtId="0" fontId="9" fillId="0" borderId="0" xfId="2" applyFont="1" applyFill="1" applyAlignment="1"/>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horizontal="center" vertical="center" textRotation="90" wrapText="1"/>
    </xf>
    <xf numFmtId="0" fontId="9" fillId="0" borderId="4" xfId="0" applyFont="1" applyFill="1" applyBorder="1" applyAlignment="1">
      <alignment horizontal="center" vertical="center" textRotation="90"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textRotation="90" wrapText="1"/>
    </xf>
    <xf numFmtId="0" fontId="9" fillId="0" borderId="13" xfId="0" applyFont="1" applyFill="1" applyBorder="1" applyAlignment="1">
      <alignment horizontal="center" vertical="center" textRotation="90" wrapText="1"/>
    </xf>
    <xf numFmtId="0" fontId="9" fillId="0" borderId="1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2" fillId="0" borderId="12" xfId="0" applyFont="1" applyFill="1" applyBorder="1" applyAlignment="1">
      <alignment horizontal="center" vertical="center" textRotation="90" wrapText="1"/>
    </xf>
    <xf numFmtId="0" fontId="9" fillId="0" borderId="20" xfId="0" applyFont="1" applyFill="1" applyBorder="1" applyAlignment="1">
      <alignment horizontal="center" vertical="center" textRotation="90" wrapText="1"/>
    </xf>
    <xf numFmtId="0" fontId="9" fillId="0" borderId="12" xfId="0" applyFont="1" applyFill="1" applyBorder="1" applyAlignment="1">
      <alignment horizontal="center" vertical="center" textRotation="90" wrapText="1"/>
    </xf>
    <xf numFmtId="0" fontId="2" fillId="0" borderId="13" xfId="0" applyFont="1" applyFill="1" applyBorder="1" applyAlignment="1">
      <alignment horizontal="center" vertical="center" textRotation="90" wrapText="1"/>
    </xf>
    <xf numFmtId="0" fontId="2" fillId="0" borderId="21" xfId="0" applyFont="1" applyFill="1" applyBorder="1" applyAlignment="1">
      <alignment horizontal="center" vertical="center" textRotation="90"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2" xfId="0" applyFont="1" applyFill="1" applyBorder="1" applyAlignment="1">
      <alignment horizontal="center" vertical="center" wrapText="1"/>
    </xf>
    <xf numFmtId="2" fontId="9" fillId="0" borderId="12" xfId="0" applyNumberFormat="1" applyFont="1" applyFill="1" applyBorder="1" applyAlignment="1">
      <alignment horizontal="center" vertical="center" wrapText="1"/>
    </xf>
    <xf numFmtId="2" fontId="9" fillId="0" borderId="22" xfId="0" applyNumberFormat="1" applyFont="1" applyFill="1" applyBorder="1" applyAlignment="1">
      <alignment horizontal="center" vertical="center" wrapText="1"/>
    </xf>
    <xf numFmtId="16" fontId="9" fillId="0" borderId="1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164" fontId="2" fillId="0" borderId="12" xfId="3" applyNumberFormat="1" applyFont="1" applyFill="1" applyBorder="1" applyAlignment="1">
      <alignment horizontal="left" vertical="center" wrapText="1"/>
    </xf>
    <xf numFmtId="0" fontId="2" fillId="0" borderId="12" xfId="0" applyFont="1" applyFill="1" applyBorder="1" applyAlignment="1">
      <alignment horizontal="center" vertical="center" wrapText="1"/>
    </xf>
    <xf numFmtId="1" fontId="2" fillId="0" borderId="12" xfId="1" applyNumberFormat="1" applyFont="1" applyFill="1" applyBorder="1" applyAlignment="1">
      <alignment horizontal="center" vertical="center" wrapText="1"/>
    </xf>
    <xf numFmtId="2" fontId="2" fillId="0" borderId="12" xfId="0" applyNumberFormat="1" applyFont="1" applyFill="1" applyBorder="1" applyAlignment="1">
      <alignment horizontal="center" vertical="center" wrapText="1"/>
    </xf>
    <xf numFmtId="2" fontId="2" fillId="0" borderId="12" xfId="4" applyNumberFormat="1" applyFont="1" applyFill="1" applyBorder="1" applyAlignment="1">
      <alignment horizontal="center" vertical="center" wrapText="1"/>
    </xf>
    <xf numFmtId="2" fontId="2" fillId="0" borderId="12" xfId="5" applyNumberFormat="1" applyFont="1" applyFill="1" applyBorder="1" applyAlignment="1">
      <alignment horizontal="center" vertical="center" wrapText="1"/>
    </xf>
    <xf numFmtId="2" fontId="2" fillId="0" borderId="12" xfId="1" applyNumberFormat="1" applyFont="1" applyFill="1" applyBorder="1" applyAlignment="1">
      <alignment horizontal="center" vertical="center" wrapText="1"/>
    </xf>
    <xf numFmtId="2" fontId="2" fillId="0" borderId="22" xfId="0" applyNumberFormat="1" applyFont="1" applyFill="1" applyBorder="1" applyAlignment="1">
      <alignment horizontal="center" vertical="center" wrapText="1"/>
    </xf>
    <xf numFmtId="0" fontId="2" fillId="0" borderId="12" xfId="1" applyFont="1" applyFill="1" applyBorder="1" applyAlignment="1">
      <alignment horizontal="center" vertical="center" wrapText="1"/>
    </xf>
    <xf numFmtId="1" fontId="2" fillId="0" borderId="12" xfId="1" applyNumberFormat="1" applyFont="1" applyFill="1" applyBorder="1" applyAlignment="1">
      <alignment horizontal="center" vertical="center"/>
    </xf>
    <xf numFmtId="49" fontId="9" fillId="0" borderId="11" xfId="0" applyNumberFormat="1" applyFont="1" applyFill="1" applyBorder="1" applyAlignment="1">
      <alignment horizontal="center" vertical="center" wrapText="1"/>
    </xf>
    <xf numFmtId="0" fontId="9" fillId="0" borderId="12" xfId="0" applyFont="1" applyFill="1" applyBorder="1" applyAlignment="1">
      <alignment horizontal="left" vertical="center" wrapText="1"/>
    </xf>
    <xf numFmtId="165" fontId="2" fillId="0" borderId="12" xfId="0" applyNumberFormat="1" applyFont="1" applyFill="1" applyBorder="1" applyAlignment="1">
      <alignment horizontal="center" vertical="center" wrapText="1"/>
    </xf>
    <xf numFmtId="2" fontId="2" fillId="0" borderId="12" xfId="1" applyNumberFormat="1" applyFont="1" applyFill="1" applyBorder="1" applyAlignment="1">
      <alignment horizontal="center" vertical="center"/>
    </xf>
    <xf numFmtId="0" fontId="2" fillId="0" borderId="16" xfId="1" applyFont="1" applyFill="1" applyBorder="1" applyAlignment="1">
      <alignment horizontal="center" vertical="center" wrapText="1"/>
    </xf>
    <xf numFmtId="0" fontId="2" fillId="0" borderId="23" xfId="0" applyFont="1" applyFill="1" applyBorder="1" applyAlignment="1">
      <alignment horizontal="center" vertical="center" wrapText="1"/>
    </xf>
    <xf numFmtId="2" fontId="2" fillId="0" borderId="23" xfId="0" applyNumberFormat="1" applyFont="1" applyFill="1" applyBorder="1" applyAlignment="1">
      <alignment horizontal="center" vertical="center" wrapText="1"/>
    </xf>
    <xf numFmtId="165" fontId="2" fillId="0" borderId="23" xfId="0" applyNumberFormat="1" applyFont="1" applyFill="1" applyBorder="1" applyAlignment="1">
      <alignment horizontal="center" vertical="center" wrapText="1"/>
    </xf>
    <xf numFmtId="0" fontId="2" fillId="0" borderId="18" xfId="0" applyFont="1" applyFill="1" applyBorder="1"/>
    <xf numFmtId="0" fontId="2" fillId="0" borderId="12" xfId="0" applyFont="1" applyFill="1" applyBorder="1"/>
    <xf numFmtId="0" fontId="2" fillId="0" borderId="12" xfId="0" applyFont="1" applyFill="1" applyBorder="1" applyAlignment="1">
      <alignment horizontal="center" vertical="center"/>
    </xf>
    <xf numFmtId="0" fontId="2" fillId="0" borderId="24" xfId="0" applyFont="1" applyFill="1" applyBorder="1" applyAlignment="1">
      <alignment horizontal="center" vertical="center" wrapText="1"/>
    </xf>
    <xf numFmtId="164" fontId="2" fillId="0" borderId="25" xfId="3" applyNumberFormat="1" applyFont="1" applyFill="1" applyBorder="1" applyAlignment="1">
      <alignment horizontal="left" vertical="center" wrapText="1"/>
    </xf>
    <xf numFmtId="0" fontId="2" fillId="0" borderId="25" xfId="0" applyFont="1" applyFill="1" applyBorder="1" applyAlignment="1">
      <alignment horizontal="center" vertical="center" wrapText="1"/>
    </xf>
    <xf numFmtId="1" fontId="2" fillId="0" borderId="25" xfId="1" applyNumberFormat="1" applyFont="1" applyFill="1" applyBorder="1" applyAlignment="1">
      <alignment horizontal="center" vertical="center"/>
    </xf>
    <xf numFmtId="2" fontId="2" fillId="0" borderId="25" xfId="0" applyNumberFormat="1" applyFont="1" applyFill="1" applyBorder="1" applyAlignment="1">
      <alignment horizontal="center" vertical="center" wrapText="1"/>
    </xf>
    <xf numFmtId="165" fontId="2" fillId="0" borderId="25" xfId="0" applyNumberFormat="1" applyFont="1" applyFill="1" applyBorder="1" applyAlignment="1">
      <alignment horizontal="center" vertical="center" wrapText="1"/>
    </xf>
    <xf numFmtId="2" fontId="2" fillId="0" borderId="25" xfId="4" applyNumberFormat="1" applyFont="1" applyFill="1" applyBorder="1" applyAlignment="1">
      <alignment horizontal="center" vertical="center" wrapText="1"/>
    </xf>
    <xf numFmtId="2" fontId="2" fillId="0" borderId="25" xfId="1" applyNumberFormat="1" applyFont="1" applyFill="1" applyBorder="1" applyAlignment="1">
      <alignment horizontal="center" vertical="center" wrapText="1"/>
    </xf>
    <xf numFmtId="2" fontId="2" fillId="0" borderId="26"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1" fontId="9" fillId="0" borderId="1" xfId="0" applyNumberFormat="1" applyFont="1" applyFill="1" applyBorder="1" applyAlignment="1">
      <alignment horizontal="center" vertical="top"/>
    </xf>
    <xf numFmtId="1" fontId="9" fillId="0" borderId="0" xfId="0" applyNumberFormat="1" applyFont="1" applyFill="1" applyBorder="1" applyAlignment="1">
      <alignment vertical="top"/>
    </xf>
    <xf numFmtId="0" fontId="9" fillId="0" borderId="23" xfId="0" applyFont="1" applyFill="1" applyBorder="1" applyAlignment="1">
      <alignment horizontal="center" vertical="center" textRotation="90" wrapText="1"/>
    </xf>
    <xf numFmtId="0" fontId="2" fillId="0" borderId="23" xfId="0" applyFont="1" applyFill="1" applyBorder="1" applyAlignment="1">
      <alignment horizontal="center" vertical="center" textRotation="90"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3" xfId="0" applyFont="1" applyFill="1" applyBorder="1" applyAlignment="1">
      <alignment horizontal="center" vertical="center" textRotation="90" wrapText="1"/>
    </xf>
    <xf numFmtId="0" fontId="2" fillId="0" borderId="12" xfId="0" applyFont="1" applyFill="1" applyBorder="1" applyAlignment="1">
      <alignment horizontal="center" vertical="center" textRotation="90" wrapText="1"/>
    </xf>
    <xf numFmtId="0" fontId="2" fillId="0" borderId="20" xfId="0" applyFont="1" applyFill="1" applyBorder="1" applyAlignment="1">
      <alignment horizontal="center" vertical="center" textRotation="90" wrapText="1"/>
    </xf>
    <xf numFmtId="0" fontId="2" fillId="0" borderId="12" xfId="0" applyFont="1" applyFill="1" applyBorder="1" applyAlignment="1">
      <alignment horizontal="center" vertical="center" textRotation="90"/>
    </xf>
    <xf numFmtId="164" fontId="9" fillId="0" borderId="0" xfId="0" applyNumberFormat="1" applyFont="1" applyFill="1" applyBorder="1" applyAlignment="1">
      <alignment horizontal="center" vertical="center" wrapText="1"/>
    </xf>
    <xf numFmtId="16" fontId="9" fillId="0" borderId="12" xfId="0" applyNumberFormat="1" applyFont="1" applyFill="1" applyBorder="1" applyAlignment="1">
      <alignment horizontal="center" vertical="center" wrapText="1"/>
    </xf>
    <xf numFmtId="0" fontId="8" fillId="0" borderId="12" xfId="4"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2" fontId="2" fillId="0" borderId="12" xfId="0" applyNumberFormat="1" applyFont="1" applyFill="1" applyBorder="1" applyAlignment="1">
      <alignment horizontal="center" vertical="center"/>
    </xf>
    <xf numFmtId="2" fontId="2" fillId="0" borderId="23" xfId="1" applyNumberFormat="1" applyFont="1" applyFill="1" applyBorder="1" applyAlignment="1">
      <alignment horizontal="center" vertical="center" wrapText="1"/>
    </xf>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applyAlignment="1">
      <alignment horizontal="left" wrapText="1"/>
    </xf>
    <xf numFmtId="0" fontId="2" fillId="0" borderId="0" xfId="0" applyFont="1" applyFill="1" applyBorder="1"/>
    <xf numFmtId="2" fontId="2" fillId="0" borderId="0" xfId="0" applyNumberFormat="1" applyFont="1" applyFill="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2" fillId="0" borderId="0" xfId="0" applyFont="1" applyFill="1" applyAlignment="1">
      <alignment horizontal="left" vertical="center" wrapText="1"/>
    </xf>
    <xf numFmtId="0" fontId="2" fillId="0" borderId="0" xfId="0" applyFont="1"/>
    <xf numFmtId="0" fontId="2" fillId="0" borderId="0" xfId="0" applyFont="1" applyAlignment="1">
      <alignment horizontal="right"/>
    </xf>
    <xf numFmtId="0" fontId="9" fillId="0" borderId="0" xfId="0" applyFont="1" applyFill="1"/>
    <xf numFmtId="0" fontId="2" fillId="0" borderId="0" xfId="0" applyFont="1" applyFill="1" applyAlignment="1"/>
    <xf numFmtId="0" fontId="14" fillId="0" borderId="0" xfId="4" applyFont="1" applyFill="1" applyBorder="1" applyAlignment="1">
      <alignment horizontal="center"/>
    </xf>
    <xf numFmtId="0" fontId="14" fillId="0" borderId="0" xfId="4" applyFont="1" applyFill="1" applyBorder="1" applyAlignment="1"/>
    <xf numFmtId="0" fontId="15" fillId="0" borderId="0" xfId="0" applyFont="1" applyFill="1" applyAlignment="1">
      <alignment horizontal="center" vertical="center"/>
    </xf>
    <xf numFmtId="0" fontId="15" fillId="0" borderId="0" xfId="0" applyFont="1" applyFill="1" applyAlignment="1">
      <alignment vertical="center"/>
    </xf>
    <xf numFmtId="0" fontId="16" fillId="0" borderId="0" xfId="0" applyFont="1" applyFill="1" applyAlignment="1">
      <alignment horizontal="center" vertical="center"/>
    </xf>
    <xf numFmtId="0" fontId="16" fillId="0" borderId="0" xfId="0" applyFont="1" applyFill="1" applyAlignment="1">
      <alignment vertical="center"/>
    </xf>
    <xf numFmtId="0" fontId="9" fillId="0" borderId="0" xfId="0" applyFont="1" applyFill="1" applyAlignment="1">
      <alignment horizontal="center"/>
    </xf>
    <xf numFmtId="0" fontId="14" fillId="0" borderId="0" xfId="4" applyFont="1" applyFill="1" applyBorder="1" applyAlignment="1">
      <alignment horizontal="center"/>
    </xf>
    <xf numFmtId="0" fontId="18" fillId="0" borderId="0" xfId="0" applyFont="1" applyFill="1"/>
    <xf numFmtId="0" fontId="18" fillId="0" borderId="0" xfId="1" applyFont="1" applyFill="1" applyAlignment="1">
      <alignment horizontal="right"/>
    </xf>
    <xf numFmtId="0" fontId="18" fillId="0" borderId="0" xfId="0" applyFont="1" applyFill="1" applyAlignment="1">
      <alignment horizontal="right"/>
    </xf>
    <xf numFmtId="2" fontId="19" fillId="0" borderId="0" xfId="0" applyNumberFormat="1" applyFont="1" applyFill="1" applyAlignment="1">
      <alignment horizontal="right" vertical="top" wrapText="1"/>
    </xf>
    <xf numFmtId="2" fontId="20" fillId="0" borderId="0" xfId="0" applyNumberFormat="1" applyFont="1" applyFill="1" applyAlignment="1">
      <alignment horizontal="right" vertical="top"/>
    </xf>
    <xf numFmtId="0" fontId="14" fillId="0" borderId="2" xfId="6" applyFont="1" applyFill="1" applyBorder="1" applyAlignment="1">
      <alignment horizontal="center" vertical="center"/>
    </xf>
    <xf numFmtId="0" fontId="14" fillId="0" borderId="3" xfId="6" applyFont="1" applyFill="1" applyBorder="1" applyAlignment="1">
      <alignment horizontal="center" vertical="center" wrapText="1"/>
    </xf>
    <xf numFmtId="0" fontId="14" fillId="0" borderId="3" xfId="6" applyFont="1" applyFill="1" applyBorder="1" applyAlignment="1">
      <alignment horizontal="center" vertical="center"/>
    </xf>
    <xf numFmtId="0" fontId="14" fillId="0" borderId="27" xfId="6" applyFont="1" applyFill="1" applyBorder="1" applyAlignment="1">
      <alignment horizontal="center" vertical="center"/>
    </xf>
    <xf numFmtId="0" fontId="14" fillId="0" borderId="11" xfId="6" applyFont="1" applyFill="1" applyBorder="1" applyAlignment="1">
      <alignment horizontal="center" vertical="center"/>
    </xf>
    <xf numFmtId="0" fontId="14" fillId="0" borderId="12" xfId="6" applyFont="1" applyFill="1" applyBorder="1" applyAlignment="1">
      <alignment horizontal="center" vertical="center" wrapText="1"/>
    </xf>
    <xf numFmtId="0" fontId="14" fillId="0" borderId="12" xfId="6" applyFont="1" applyFill="1" applyBorder="1" applyAlignment="1">
      <alignment horizontal="center" vertical="center"/>
    </xf>
    <xf numFmtId="0" fontId="14" fillId="0" borderId="22" xfId="6" applyFont="1" applyFill="1" applyBorder="1" applyAlignment="1">
      <alignment horizontal="center" vertical="center"/>
    </xf>
    <xf numFmtId="0" fontId="21" fillId="0" borderId="12" xfId="6" applyFont="1" applyFill="1" applyBorder="1" applyAlignment="1">
      <alignment horizontal="center" vertical="center"/>
    </xf>
    <xf numFmtId="0" fontId="21" fillId="0" borderId="12" xfId="6" applyFont="1" applyFill="1" applyBorder="1" applyAlignment="1">
      <alignment horizontal="center" vertical="center" wrapText="1"/>
    </xf>
    <xf numFmtId="0" fontId="21" fillId="0" borderId="22" xfId="6" applyFont="1" applyFill="1" applyBorder="1" applyAlignment="1">
      <alignment horizontal="center" vertical="center" wrapText="1"/>
    </xf>
    <xf numFmtId="0" fontId="21" fillId="0" borderId="12" xfId="6" applyFont="1" applyFill="1" applyBorder="1" applyAlignment="1">
      <alignment horizontal="center" vertical="center" textRotation="90" wrapText="1"/>
    </xf>
    <xf numFmtId="0" fontId="21" fillId="0" borderId="22" xfId="6" applyFont="1" applyFill="1" applyBorder="1" applyAlignment="1">
      <alignment horizontal="center" vertical="center" textRotation="90" wrapText="1"/>
    </xf>
    <xf numFmtId="0" fontId="21" fillId="0" borderId="11" xfId="6" applyFont="1" applyFill="1" applyBorder="1" applyAlignment="1">
      <alignment horizontal="center" vertical="center"/>
    </xf>
    <xf numFmtId="0" fontId="21" fillId="0" borderId="12" xfId="6" applyFont="1" applyFill="1" applyBorder="1" applyAlignment="1">
      <alignment horizontal="center" vertical="center"/>
    </xf>
    <xf numFmtId="0" fontId="21" fillId="0" borderId="22" xfId="6" applyFont="1" applyFill="1" applyBorder="1" applyAlignment="1">
      <alignment horizontal="center" vertical="center"/>
    </xf>
    <xf numFmtId="2" fontId="2" fillId="0" borderId="12" xfId="0" applyNumberFormat="1" applyFont="1" applyFill="1" applyBorder="1" applyAlignment="1">
      <alignment horizontal="left" vertical="center" wrapText="1"/>
    </xf>
    <xf numFmtId="2" fontId="2" fillId="0" borderId="22" xfId="0" applyNumberFormat="1"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22" xfId="0" applyFont="1" applyFill="1" applyBorder="1" applyAlignment="1">
      <alignment horizontal="center"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center"/>
    </xf>
    <xf numFmtId="0" fontId="21" fillId="0" borderId="0" xfId="6" applyFont="1" applyFill="1" applyBorder="1" applyAlignment="1">
      <alignment horizontal="center" vertical="center" wrapText="1"/>
    </xf>
    <xf numFmtId="0" fontId="23" fillId="0" borderId="0" xfId="6" applyFont="1" applyFill="1" applyBorder="1" applyAlignment="1"/>
    <xf numFmtId="0" fontId="24" fillId="0" borderId="0" xfId="4" applyFont="1" applyFill="1" applyBorder="1" applyAlignment="1"/>
    <xf numFmtId="0" fontId="2" fillId="0" borderId="11" xfId="0" applyNumberFormat="1" applyFont="1" applyFill="1" applyBorder="1" applyAlignment="1">
      <alignment horizontal="center" vertical="center" wrapText="1"/>
    </xf>
    <xf numFmtId="0" fontId="2" fillId="0" borderId="24" xfId="0" applyNumberFormat="1" applyFont="1" applyFill="1" applyBorder="1" applyAlignment="1">
      <alignment horizontal="center" vertical="center" wrapText="1"/>
    </xf>
    <xf numFmtId="2" fontId="21" fillId="0" borderId="25" xfId="6" applyNumberFormat="1" applyFont="1" applyFill="1" applyBorder="1" applyAlignment="1">
      <alignment horizontal="center" vertical="center"/>
    </xf>
    <xf numFmtId="0" fontId="2" fillId="0" borderId="17" xfId="0" applyFont="1" applyFill="1" applyBorder="1" applyAlignment="1">
      <alignment horizontal="center" vertical="center" wrapText="1"/>
    </xf>
    <xf numFmtId="2" fontId="21" fillId="0" borderId="12" xfId="6" applyNumberFormat="1" applyFont="1" applyFill="1" applyBorder="1" applyAlignment="1">
      <alignment horizontal="center" vertical="center"/>
    </xf>
    <xf numFmtId="0" fontId="14" fillId="0" borderId="23" xfId="6" applyFont="1" applyFill="1" applyBorder="1" applyAlignment="1">
      <alignment horizontal="center" vertical="center"/>
    </xf>
    <xf numFmtId="0" fontId="14" fillId="0" borderId="13" xfId="6"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14" fillId="0" borderId="14" xfId="6" applyFont="1" applyFill="1" applyBorder="1" applyAlignment="1">
      <alignment horizontal="center" vertical="center"/>
    </xf>
    <xf numFmtId="0" fontId="14" fillId="0" borderId="1" xfId="6" applyFont="1" applyFill="1" applyBorder="1" applyAlignment="1">
      <alignment horizontal="center" vertical="center"/>
    </xf>
    <xf numFmtId="0" fontId="21" fillId="0" borderId="16" xfId="6" applyFont="1" applyFill="1" applyBorder="1" applyAlignment="1">
      <alignment horizontal="center" vertical="center"/>
    </xf>
    <xf numFmtId="0" fontId="21" fillId="0" borderId="17" xfId="6" applyFont="1" applyFill="1" applyBorder="1" applyAlignment="1">
      <alignment horizontal="center" vertical="center"/>
    </xf>
    <xf numFmtId="0" fontId="21" fillId="0" borderId="18" xfId="6" applyFont="1" applyFill="1" applyBorder="1" applyAlignment="1">
      <alignment horizontal="center" vertical="center"/>
    </xf>
    <xf numFmtId="0" fontId="21" fillId="0" borderId="16" xfId="6" applyFont="1" applyFill="1" applyBorder="1" applyAlignment="1">
      <alignment horizontal="center" vertical="center" wrapText="1"/>
    </xf>
    <xf numFmtId="0" fontId="21" fillId="0" borderId="17" xfId="6" applyFont="1" applyFill="1" applyBorder="1" applyAlignment="1">
      <alignment horizontal="center" vertical="center" wrapText="1"/>
    </xf>
    <xf numFmtId="0" fontId="14" fillId="0" borderId="20" xfId="6" applyFont="1" applyFill="1" applyBorder="1" applyAlignment="1">
      <alignment horizontal="center" vertical="center" wrapText="1"/>
    </xf>
    <xf numFmtId="166" fontId="9" fillId="0" borderId="12"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2" fillId="0" borderId="0" xfId="0" applyFont="1" applyFill="1" applyBorder="1" applyAlignment="1">
      <alignment horizontal="center"/>
    </xf>
    <xf numFmtId="0" fontId="16" fillId="0" borderId="0" xfId="0" applyFont="1" applyFill="1" applyBorder="1" applyAlignment="1">
      <alignment horizontal="center" vertical="center"/>
    </xf>
    <xf numFmtId="0" fontId="14" fillId="0" borderId="16" xfId="6" applyFont="1" applyFill="1" applyBorder="1" applyAlignment="1">
      <alignment horizontal="center" vertical="center"/>
    </xf>
    <xf numFmtId="0" fontId="14" fillId="0" borderId="17" xfId="6" applyFont="1" applyFill="1" applyBorder="1" applyAlignment="1">
      <alignment horizontal="center" vertical="center"/>
    </xf>
    <xf numFmtId="0" fontId="14" fillId="0" borderId="18" xfId="6" applyFont="1" applyFill="1" applyBorder="1" applyAlignment="1">
      <alignment horizontal="center" vertical="center"/>
    </xf>
    <xf numFmtId="0" fontId="14" fillId="0" borderId="16" xfId="6" applyFont="1" applyFill="1" applyBorder="1" applyAlignment="1">
      <alignment horizontal="center"/>
    </xf>
    <xf numFmtId="0" fontId="14" fillId="0" borderId="17" xfId="6" applyFont="1" applyFill="1" applyBorder="1" applyAlignment="1">
      <alignment horizontal="center"/>
    </xf>
    <xf numFmtId="0" fontId="14" fillId="0" borderId="18" xfId="6" applyFont="1" applyFill="1" applyBorder="1" applyAlignment="1">
      <alignment horizontal="center"/>
    </xf>
    <xf numFmtId="0" fontId="14" fillId="0" borderId="30" xfId="6" applyFont="1" applyFill="1" applyBorder="1" applyAlignment="1">
      <alignment horizontal="center" vertical="center" wrapText="1"/>
    </xf>
    <xf numFmtId="0" fontId="14" fillId="0" borderId="31" xfId="6" applyFont="1" applyFill="1" applyBorder="1" applyAlignment="1">
      <alignment horizontal="center" vertical="center" wrapText="1"/>
    </xf>
    <xf numFmtId="0" fontId="14" fillId="0" borderId="32" xfId="6" applyFont="1" applyFill="1" applyBorder="1" applyAlignment="1">
      <alignment horizontal="center" vertical="center" wrapText="1"/>
    </xf>
    <xf numFmtId="0" fontId="14" fillId="0" borderId="32" xfId="6" applyFont="1" applyFill="1" applyBorder="1" applyAlignment="1">
      <alignment horizontal="center"/>
    </xf>
    <xf numFmtId="0" fontId="14" fillId="0" borderId="23" xfId="6" applyFont="1" applyFill="1" applyBorder="1" applyAlignment="1">
      <alignment horizontal="center" vertical="center" textRotation="90" wrapText="1"/>
    </xf>
    <xf numFmtId="0" fontId="14" fillId="0" borderId="14" xfId="6" applyFont="1" applyFill="1" applyBorder="1" applyAlignment="1">
      <alignment horizontal="center" vertical="center" wrapText="1"/>
    </xf>
    <xf numFmtId="0" fontId="14" fillId="0" borderId="1" xfId="6" applyFont="1" applyFill="1" applyBorder="1" applyAlignment="1">
      <alignment horizontal="center" vertical="center" wrapText="1"/>
    </xf>
    <xf numFmtId="0" fontId="14" fillId="0" borderId="15" xfId="6" applyFont="1" applyFill="1" applyBorder="1" applyAlignment="1">
      <alignment horizontal="center" vertical="center" wrapText="1"/>
    </xf>
    <xf numFmtId="0" fontId="14" fillId="0" borderId="12" xfId="6" applyFont="1" applyFill="1" applyBorder="1" applyAlignment="1">
      <alignment horizontal="center" vertical="center"/>
    </xf>
    <xf numFmtId="0" fontId="14" fillId="0" borderId="20" xfId="6" applyFont="1" applyFill="1" applyBorder="1" applyAlignment="1">
      <alignment horizontal="center" vertical="center" textRotation="90" wrapText="1"/>
    </xf>
    <xf numFmtId="0" fontId="21" fillId="0" borderId="12" xfId="6" applyFont="1" applyFill="1" applyBorder="1" applyAlignment="1">
      <alignment vertical="center"/>
    </xf>
    <xf numFmtId="0" fontId="21" fillId="0" borderId="18" xfId="6" applyFont="1" applyFill="1" applyBorder="1" applyAlignment="1">
      <alignment horizontal="center" vertical="center"/>
    </xf>
    <xf numFmtId="164" fontId="14" fillId="0" borderId="16" xfId="6" applyNumberFormat="1" applyFont="1" applyFill="1" applyBorder="1" applyAlignment="1">
      <alignment horizontal="center" vertical="center"/>
    </xf>
    <xf numFmtId="164" fontId="21" fillId="0" borderId="12" xfId="6" applyNumberFormat="1" applyFont="1" applyFill="1" applyBorder="1" applyAlignment="1">
      <alignment horizontal="center" vertical="center"/>
    </xf>
    <xf numFmtId="0" fontId="21" fillId="0" borderId="0" xfId="6" applyFont="1" applyFill="1" applyBorder="1" applyAlignment="1">
      <alignment horizontal="center" vertical="center"/>
    </xf>
    <xf numFmtId="0" fontId="23" fillId="0" borderId="0" xfId="6" applyFont="1" applyFill="1" applyBorder="1"/>
    <xf numFmtId="0" fontId="9" fillId="0" borderId="0" xfId="2" applyFont="1" applyFill="1" applyBorder="1" applyAlignment="1"/>
    <xf numFmtId="0" fontId="21" fillId="0" borderId="20" xfId="6" applyFont="1" applyFill="1" applyBorder="1" applyAlignment="1">
      <alignment horizontal="center" vertical="center" textRotation="90" wrapText="1"/>
    </xf>
    <xf numFmtId="0" fontId="4" fillId="0" borderId="0" xfId="2" applyFont="1" applyFill="1" applyBorder="1" applyAlignment="1">
      <alignment horizontal="center"/>
    </xf>
    <xf numFmtId="0" fontId="9" fillId="0" borderId="0" xfId="2" applyFont="1" applyFill="1" applyBorder="1" applyAlignment="1">
      <alignment horizontal="center"/>
    </xf>
    <xf numFmtId="0" fontId="14" fillId="0" borderId="5" xfId="6" applyFont="1" applyFill="1" applyBorder="1" applyAlignment="1">
      <alignment horizontal="center" vertical="center" wrapText="1"/>
    </xf>
    <xf numFmtId="0" fontId="14" fillId="0" borderId="6" xfId="6"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22" xfId="0" applyFont="1" applyFill="1" applyBorder="1" applyAlignment="1">
      <alignment horizontal="center" vertical="center"/>
    </xf>
    <xf numFmtId="0" fontId="2" fillId="0" borderId="12" xfId="0" applyFont="1" applyFill="1" applyBorder="1" applyAlignment="1">
      <alignment horizontal="center"/>
    </xf>
    <xf numFmtId="0" fontId="2" fillId="0" borderId="22" xfId="0" applyFont="1" applyFill="1" applyBorder="1" applyAlignment="1">
      <alignment horizontal="center"/>
    </xf>
    <xf numFmtId="166" fontId="9" fillId="0" borderId="16" xfId="0" applyNumberFormat="1" applyFont="1" applyFill="1" applyBorder="1" applyAlignment="1">
      <alignment horizontal="center" vertical="center" wrapText="1"/>
    </xf>
    <xf numFmtId="166" fontId="9" fillId="0" borderId="17" xfId="0" applyNumberFormat="1" applyFont="1" applyFill="1" applyBorder="1" applyAlignment="1">
      <alignment horizontal="center" vertical="center" wrapText="1"/>
    </xf>
    <xf numFmtId="166" fontId="9" fillId="0" borderId="19" xfId="0" applyNumberFormat="1" applyFont="1" applyFill="1" applyBorder="1" applyAlignment="1">
      <alignment horizontal="center" vertical="center" wrapText="1"/>
    </xf>
    <xf numFmtId="166" fontId="9"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1" fontId="2" fillId="0" borderId="11" xfId="0" applyNumberFormat="1" applyFont="1" applyFill="1" applyBorder="1" applyAlignment="1">
      <alignment horizontal="center" vertical="center" wrapText="1"/>
    </xf>
    <xf numFmtId="166" fontId="2" fillId="0" borderId="16" xfId="0" applyNumberFormat="1" applyFont="1" applyFill="1" applyBorder="1" applyAlignment="1">
      <alignment horizontal="left" vertical="center" wrapText="1"/>
    </xf>
    <xf numFmtId="166" fontId="2" fillId="0" borderId="17" xfId="0" applyNumberFormat="1" applyFont="1" applyFill="1" applyBorder="1" applyAlignment="1">
      <alignment horizontal="left" vertical="center" wrapText="1"/>
    </xf>
    <xf numFmtId="166" fontId="2" fillId="0" borderId="19" xfId="0" applyNumberFormat="1" applyFont="1" applyFill="1" applyBorder="1" applyAlignment="1">
      <alignment horizontal="left" vertical="center" wrapText="1"/>
    </xf>
    <xf numFmtId="0" fontId="9" fillId="0" borderId="25"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29" xfId="0" applyFont="1" applyFill="1" applyBorder="1" applyAlignment="1">
      <alignment horizontal="center" vertical="center" wrapText="1"/>
    </xf>
    <xf numFmtId="166" fontId="9" fillId="0" borderId="36" xfId="0" applyNumberFormat="1" applyFont="1" applyFill="1" applyBorder="1" applyAlignment="1">
      <alignment horizontal="center" vertical="center" wrapText="1"/>
    </xf>
    <xf numFmtId="166" fontId="9" fillId="0" borderId="37" xfId="0" applyNumberFormat="1" applyFont="1" applyFill="1" applyBorder="1" applyAlignment="1">
      <alignment horizontal="center" vertical="center" wrapText="1"/>
    </xf>
    <xf numFmtId="166" fontId="9" fillId="0" borderId="38" xfId="0" applyNumberFormat="1" applyFont="1" applyFill="1" applyBorder="1" applyAlignment="1">
      <alignment horizontal="center" vertical="center" wrapText="1"/>
    </xf>
    <xf numFmtId="0" fontId="21" fillId="0" borderId="3" xfId="6" applyFont="1" applyFill="1" applyBorder="1" applyAlignment="1">
      <alignment horizontal="center" vertical="center"/>
    </xf>
    <xf numFmtId="0" fontId="9" fillId="0" borderId="12" xfId="8" applyFont="1" applyFill="1" applyBorder="1" applyAlignment="1">
      <alignment horizontal="center" vertical="center" wrapText="1"/>
    </xf>
    <xf numFmtId="0" fontId="9" fillId="0" borderId="22" xfId="8" applyFont="1" applyFill="1" applyBorder="1" applyAlignment="1">
      <alignment horizontal="center" vertical="center" wrapText="1"/>
    </xf>
    <xf numFmtId="0" fontId="21" fillId="0" borderId="0" xfId="4" applyFont="1" applyFill="1" applyBorder="1" applyAlignment="1">
      <alignment horizontal="left" vertical="center" wrapText="1"/>
    </xf>
    <xf numFmtId="0" fontId="21" fillId="0" borderId="0" xfId="4" applyFont="1" applyFill="1" applyBorder="1" applyAlignment="1">
      <alignment vertical="center" wrapText="1"/>
    </xf>
    <xf numFmtId="0" fontId="21" fillId="0" borderId="0" xfId="4" applyFont="1" applyFill="1" applyBorder="1" applyAlignment="1"/>
    <xf numFmtId="0" fontId="21" fillId="0" borderId="0" xfId="4" applyFont="1" applyFill="1" applyBorder="1" applyAlignment="1">
      <alignment horizontal="left" wrapText="1"/>
    </xf>
    <xf numFmtId="0" fontId="21" fillId="0" borderId="0" xfId="4" applyFont="1" applyFill="1" applyBorder="1" applyAlignment="1">
      <alignment wrapText="1"/>
    </xf>
    <xf numFmtId="0" fontId="2" fillId="0" borderId="0" xfId="0" applyFont="1" applyFill="1" applyAlignment="1">
      <alignment wrapText="1"/>
    </xf>
    <xf numFmtId="0" fontId="31" fillId="0" borderId="0" xfId="1" applyFont="1"/>
    <xf numFmtId="0" fontId="31" fillId="0" borderId="0" xfId="1" applyFont="1" applyAlignment="1">
      <alignment vertical="center"/>
    </xf>
    <xf numFmtId="0" fontId="31" fillId="0" borderId="0" xfId="1" applyFont="1" applyAlignment="1">
      <alignment horizontal="center" vertical="center"/>
    </xf>
    <xf numFmtId="0" fontId="31" fillId="0" borderId="0" xfId="1" applyFont="1" applyAlignment="1">
      <alignment horizontal="right" vertical="center"/>
    </xf>
    <xf numFmtId="0" fontId="2" fillId="0" borderId="0" xfId="1" applyFont="1" applyAlignment="1">
      <alignment horizontal="right"/>
    </xf>
    <xf numFmtId="0" fontId="32" fillId="0" borderId="0" xfId="1" applyFont="1" applyAlignment="1">
      <alignment horizontal="center"/>
    </xf>
    <xf numFmtId="0" fontId="33" fillId="0" borderId="0" xfId="1" applyFont="1" applyAlignment="1"/>
    <xf numFmtId="0" fontId="34" fillId="0" borderId="0" xfId="0" applyFont="1" applyBorder="1" applyAlignment="1">
      <alignment horizontal="center" vertical="center"/>
    </xf>
    <xf numFmtId="0" fontId="33" fillId="0" borderId="0" xfId="0" applyFont="1" applyBorder="1" applyAlignment="1">
      <alignment vertical="center"/>
    </xf>
    <xf numFmtId="0" fontId="35"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9" fillId="0" borderId="0" xfId="0" applyFont="1" applyAlignment="1">
      <alignment horizontal="center"/>
    </xf>
    <xf numFmtId="0" fontId="34" fillId="0" borderId="0" xfId="0" applyFont="1" applyFill="1" applyAlignment="1">
      <alignment horizontal="center" vertical="center"/>
    </xf>
    <xf numFmtId="0" fontId="15" fillId="0" borderId="0" xfId="0" applyFont="1" applyAlignment="1">
      <alignment vertical="center"/>
    </xf>
    <xf numFmtId="0" fontId="31" fillId="0" borderId="0" xfId="1" applyFont="1" applyFill="1"/>
    <xf numFmtId="0" fontId="31" fillId="0" borderId="0" xfId="1" applyFont="1" applyFill="1" applyAlignment="1">
      <alignment vertical="center"/>
    </xf>
    <xf numFmtId="0" fontId="36" fillId="0" borderId="0" xfId="1" applyFont="1" applyFill="1" applyAlignment="1">
      <alignment vertical="center"/>
    </xf>
    <xf numFmtId="0" fontId="3" fillId="0" borderId="0" xfId="1" applyFont="1" applyFill="1" applyAlignment="1">
      <alignment horizontal="right"/>
    </xf>
    <xf numFmtId="2" fontId="18" fillId="0" borderId="0" xfId="1" applyNumberFormat="1" applyFont="1" applyFill="1" applyAlignment="1">
      <alignment horizontal="right"/>
    </xf>
    <xf numFmtId="2" fontId="3" fillId="0" borderId="0" xfId="1" applyNumberFormat="1" applyFont="1" applyFill="1" applyAlignment="1">
      <alignment wrapText="1"/>
    </xf>
    <xf numFmtId="2" fontId="3" fillId="0" borderId="0" xfId="1" applyNumberFormat="1" applyFont="1" applyFill="1" applyAlignment="1">
      <alignment horizontal="right"/>
    </xf>
    <xf numFmtId="0" fontId="32" fillId="0" borderId="0" xfId="1" applyFont="1" applyFill="1" applyBorder="1" applyAlignment="1">
      <alignment horizontal="center"/>
    </xf>
    <xf numFmtId="0" fontId="28" fillId="0" borderId="2"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4" fillId="0" borderId="3" xfId="0" applyFont="1" applyFill="1" applyBorder="1" applyAlignment="1">
      <alignment horizontal="center" vertical="center" wrapText="1"/>
    </xf>
    <xf numFmtId="0" fontId="28" fillId="0" borderId="27" xfId="1" applyFont="1" applyFill="1" applyBorder="1" applyAlignment="1">
      <alignment horizontal="center" vertical="center" wrapText="1"/>
    </xf>
    <xf numFmtId="0" fontId="28" fillId="0" borderId="11" xfId="1" applyFont="1" applyFill="1" applyBorder="1" applyAlignment="1">
      <alignment horizontal="center" vertical="center"/>
    </xf>
    <xf numFmtId="0" fontId="28" fillId="0" borderId="12" xfId="1" applyFont="1" applyFill="1" applyBorder="1" applyAlignment="1">
      <alignment horizontal="center" vertical="center" wrapText="1"/>
    </xf>
    <xf numFmtId="0" fontId="4" fillId="0" borderId="12" xfId="0"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12" xfId="1" applyFont="1" applyFill="1" applyBorder="1" applyAlignment="1">
      <alignment horizontal="center" vertical="center" wrapText="1"/>
    </xf>
    <xf numFmtId="0" fontId="4" fillId="0" borderId="12" xfId="0" applyFont="1" applyFill="1" applyBorder="1" applyAlignment="1">
      <alignment horizontal="center" vertical="center" wrapText="1"/>
    </xf>
    <xf numFmtId="0" fontId="38" fillId="0" borderId="11" xfId="1" applyFont="1" applyFill="1" applyBorder="1" applyAlignment="1">
      <alignment horizontal="center" vertical="center"/>
    </xf>
    <xf numFmtId="0" fontId="38" fillId="0" borderId="12" xfId="1" applyFont="1" applyFill="1" applyBorder="1" applyAlignment="1">
      <alignment horizontal="center" vertical="center"/>
    </xf>
    <xf numFmtId="0" fontId="38" fillId="0" borderId="22" xfId="1" applyFont="1" applyFill="1" applyBorder="1" applyAlignment="1">
      <alignment horizontal="center" vertical="center"/>
    </xf>
    <xf numFmtId="0" fontId="39" fillId="0" borderId="11" xfId="0" applyFont="1" applyFill="1" applyBorder="1" applyAlignment="1">
      <alignment horizontal="center" vertical="center" wrapText="1"/>
    </xf>
    <xf numFmtId="0" fontId="39" fillId="0" borderId="12" xfId="0" applyFont="1" applyFill="1" applyBorder="1" applyAlignment="1">
      <alignment horizontal="center" vertical="center" wrapText="1"/>
    </xf>
    <xf numFmtId="166" fontId="9" fillId="0" borderId="22" xfId="0" applyNumberFormat="1" applyFont="1" applyFill="1" applyBorder="1" applyAlignment="1">
      <alignment horizontal="center" vertical="center" wrapText="1"/>
    </xf>
    <xf numFmtId="16" fontId="39" fillId="0" borderId="11" xfId="0" applyNumberFormat="1" applyFont="1" applyFill="1" applyBorder="1" applyAlignment="1">
      <alignment horizontal="center" vertical="center" wrapText="1"/>
    </xf>
    <xf numFmtId="0" fontId="40" fillId="0" borderId="11" xfId="0" applyFont="1" applyFill="1" applyBorder="1" applyAlignment="1">
      <alignment horizontal="center" vertical="center" wrapText="1"/>
    </xf>
    <xf numFmtId="0" fontId="2" fillId="0" borderId="22" xfId="0" applyFont="1" applyFill="1" applyBorder="1" applyAlignment="1">
      <alignment horizontal="left" vertical="center" wrapText="1"/>
    </xf>
    <xf numFmtId="0" fontId="8" fillId="0" borderId="18" xfId="0" applyFont="1" applyFill="1" applyBorder="1" applyAlignment="1">
      <alignment horizontal="center" vertical="center" wrapText="1"/>
    </xf>
    <xf numFmtId="164" fontId="9" fillId="0" borderId="12" xfId="4" applyNumberFormat="1" applyFont="1" applyFill="1" applyBorder="1" applyAlignment="1">
      <alignment horizontal="left" vertical="center" wrapText="1"/>
    </xf>
    <xf numFmtId="0" fontId="39" fillId="0" borderId="12" xfId="0" applyFont="1" applyFill="1" applyBorder="1" applyAlignment="1">
      <alignment horizontal="left" vertical="center" wrapText="1"/>
    </xf>
    <xf numFmtId="0" fontId="40" fillId="0" borderId="11" xfId="0" applyNumberFormat="1" applyFont="1" applyFill="1" applyBorder="1" applyAlignment="1">
      <alignment horizontal="center" vertical="center" wrapText="1"/>
    </xf>
    <xf numFmtId="0" fontId="2" fillId="0" borderId="18"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2" fillId="0" borderId="12" xfId="0" applyFont="1" applyFill="1" applyBorder="1" applyAlignment="1">
      <alignment horizontal="center"/>
    </xf>
    <xf numFmtId="0" fontId="8" fillId="0" borderId="18" xfId="0" applyFont="1" applyFill="1" applyBorder="1" applyAlignment="1">
      <alignment horizontal="center"/>
    </xf>
    <xf numFmtId="164" fontId="41" fillId="0" borderId="41" xfId="4" applyNumberFormat="1" applyFont="1" applyFill="1" applyBorder="1" applyAlignment="1">
      <alignment horizontal="center" vertical="center" wrapText="1"/>
    </xf>
    <xf numFmtId="164" fontId="41" fillId="0" borderId="18" xfId="4" applyNumberFormat="1" applyFont="1" applyFill="1" applyBorder="1" applyAlignment="1">
      <alignment horizontal="center" vertical="center" wrapText="1"/>
    </xf>
    <xf numFmtId="16" fontId="39" fillId="0" borderId="24" xfId="0" applyNumberFormat="1" applyFont="1" applyFill="1" applyBorder="1" applyAlignment="1">
      <alignment horizontal="center" vertical="center" wrapText="1"/>
    </xf>
    <xf numFmtId="164" fontId="39" fillId="0" borderId="25" xfId="4" applyNumberFormat="1" applyFont="1" applyFill="1" applyBorder="1" applyAlignment="1">
      <alignment horizontal="center" vertical="center" wrapText="1"/>
    </xf>
    <xf numFmtId="0" fontId="9"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17" fillId="0" borderId="12" xfId="1" applyFont="1" applyFill="1" applyBorder="1" applyAlignment="1">
      <alignment horizontal="center" vertical="center" wrapText="1"/>
    </xf>
    <xf numFmtId="0" fontId="17" fillId="2" borderId="12" xfId="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12" xfId="1" applyFont="1" applyFill="1" applyBorder="1" applyAlignment="1">
      <alignment horizontal="center" vertical="center"/>
    </xf>
    <xf numFmtId="0" fontId="17" fillId="0" borderId="16" xfId="1" applyFont="1" applyFill="1" applyBorder="1" applyAlignment="1">
      <alignment horizontal="center" vertical="center"/>
    </xf>
    <xf numFmtId="0" fontId="17" fillId="0" borderId="18" xfId="1" applyFont="1" applyFill="1" applyBorder="1" applyAlignment="1">
      <alignment horizontal="center" vertical="center"/>
    </xf>
    <xf numFmtId="0" fontId="9" fillId="0" borderId="12" xfId="0" applyFont="1" applyFill="1" applyBorder="1" applyAlignment="1">
      <alignment horizontal="center" wrapText="1"/>
    </xf>
    <xf numFmtId="166" fontId="9" fillId="0" borderId="18" xfId="0" applyNumberFormat="1" applyFont="1" applyFill="1" applyBorder="1" applyAlignment="1">
      <alignment horizontal="center" vertical="center" wrapText="1"/>
    </xf>
    <xf numFmtId="164" fontId="2" fillId="2" borderId="12" xfId="3" applyNumberFormat="1" applyFont="1" applyFill="1" applyBorder="1" applyAlignment="1">
      <alignment horizontal="left" wrapText="1"/>
    </xf>
    <xf numFmtId="0" fontId="2" fillId="0" borderId="12" xfId="1" applyFont="1" applyFill="1" applyBorder="1" applyAlignment="1">
      <alignment horizontal="center" wrapText="1"/>
    </xf>
    <xf numFmtId="1" fontId="2" fillId="4" borderId="12" xfId="1" applyNumberFormat="1" applyFont="1" applyFill="1" applyBorder="1" applyAlignment="1">
      <alignment horizontal="center" wrapText="1"/>
    </xf>
    <xf numFmtId="0" fontId="2" fillId="0" borderId="12" xfId="0" applyFont="1" applyFill="1" applyBorder="1" applyAlignment="1">
      <alignment horizontal="center" wrapText="1"/>
    </xf>
    <xf numFmtId="0" fontId="2" fillId="0" borderId="12" xfId="0" applyFont="1" applyBorder="1" applyAlignment="1">
      <alignment horizontal="left" wrapText="1"/>
    </xf>
    <xf numFmtId="1" fontId="2" fillId="4" borderId="12" xfId="1" applyNumberFormat="1" applyFont="1" applyFill="1" applyBorder="1" applyAlignment="1">
      <alignment horizontal="center" vertical="center" wrapText="1"/>
    </xf>
    <xf numFmtId="1" fontId="43" fillId="0" borderId="12" xfId="9" applyNumberFormat="1" applyFont="1" applyBorder="1" applyAlignment="1">
      <alignment horizontal="center" wrapText="1"/>
    </xf>
    <xf numFmtId="2" fontId="43" fillId="0" borderId="12" xfId="9" applyNumberFormat="1" applyFont="1" applyBorder="1" applyAlignment="1">
      <alignment horizontal="center" wrapText="1"/>
    </xf>
    <xf numFmtId="0" fontId="2" fillId="0" borderId="43" xfId="1" applyFont="1" applyFill="1" applyBorder="1" applyAlignment="1">
      <alignment horizontal="center" wrapText="1"/>
    </xf>
    <xf numFmtId="0" fontId="8" fillId="0" borderId="18" xfId="0" applyFont="1" applyBorder="1" applyAlignment="1">
      <alignment horizontal="center" wrapText="1"/>
    </xf>
    <xf numFmtId="1" fontId="2" fillId="4" borderId="12" xfId="1" applyNumberFormat="1" applyFont="1" applyFill="1" applyBorder="1" applyAlignment="1">
      <alignment horizontal="center"/>
    </xf>
    <xf numFmtId="2" fontId="2" fillId="0" borderId="12" xfId="1" applyNumberFormat="1" applyFont="1" applyFill="1" applyBorder="1" applyAlignment="1">
      <alignment horizontal="center" wrapText="1"/>
    </xf>
    <xf numFmtId="9" fontId="2" fillId="0" borderId="12" xfId="1" applyNumberFormat="1" applyFont="1" applyFill="1" applyBorder="1" applyAlignment="1">
      <alignment horizontal="center" wrapText="1"/>
    </xf>
    <xf numFmtId="0" fontId="39" fillId="0" borderId="12" xfId="0" applyFont="1" applyFill="1" applyBorder="1" applyAlignment="1">
      <alignment horizontal="center" wrapText="1"/>
    </xf>
    <xf numFmtId="0" fontId="8" fillId="2" borderId="12" xfId="4" applyFont="1" applyFill="1" applyBorder="1" applyAlignment="1">
      <alignment horizontal="center" wrapText="1"/>
    </xf>
    <xf numFmtId="9" fontId="2" fillId="4" borderId="12" xfId="1" applyNumberFormat="1" applyFont="1" applyFill="1" applyBorder="1" applyAlignment="1">
      <alignment horizontal="center" wrapText="1"/>
    </xf>
    <xf numFmtId="9" fontId="2" fillId="0" borderId="12" xfId="1" applyNumberFormat="1" applyFont="1" applyBorder="1" applyAlignment="1">
      <alignment horizontal="center" wrapText="1"/>
    </xf>
    <xf numFmtId="9" fontId="2" fillId="4" borderId="43" xfId="1" applyNumberFormat="1" applyFont="1" applyFill="1" applyBorder="1" applyAlignment="1">
      <alignment horizontal="center" wrapText="1"/>
    </xf>
    <xf numFmtId="166" fontId="9" fillId="0" borderId="16" xfId="0" applyNumberFormat="1" applyFont="1" applyFill="1" applyBorder="1" applyAlignment="1">
      <alignment horizontal="center" vertical="center" wrapText="1"/>
    </xf>
    <xf numFmtId="166" fontId="9" fillId="0" borderId="18" xfId="0" applyNumberFormat="1" applyFont="1" applyFill="1" applyBorder="1" applyAlignment="1">
      <alignment horizontal="center" vertical="center" wrapText="1"/>
    </xf>
    <xf numFmtId="2" fontId="2" fillId="0" borderId="43" xfId="1" applyNumberFormat="1" applyFont="1" applyFill="1" applyBorder="1" applyAlignment="1">
      <alignment horizontal="center" wrapText="1"/>
    </xf>
    <xf numFmtId="9" fontId="2" fillId="0" borderId="43" xfId="1" applyNumberFormat="1" applyFont="1" applyFill="1" applyBorder="1" applyAlignment="1">
      <alignment horizontal="center" wrapText="1"/>
    </xf>
    <xf numFmtId="0" fontId="39" fillId="0" borderId="12" xfId="0" applyFont="1" applyFill="1" applyBorder="1" applyAlignment="1">
      <alignment horizontal="left" wrapText="1"/>
    </xf>
    <xf numFmtId="2" fontId="2" fillId="4" borderId="43" xfId="1" applyNumberFormat="1" applyFont="1" applyFill="1" applyBorder="1" applyAlignment="1">
      <alignment horizontal="center" wrapText="1"/>
    </xf>
    <xf numFmtId="0" fontId="2" fillId="4" borderId="43" xfId="1" applyFont="1" applyFill="1" applyBorder="1" applyAlignment="1">
      <alignment horizontal="center" wrapText="1"/>
    </xf>
    <xf numFmtId="166" fontId="2" fillId="4" borderId="43" xfId="1" applyNumberFormat="1" applyFont="1" applyFill="1" applyBorder="1" applyAlignment="1">
      <alignment horizontal="center" wrapText="1"/>
    </xf>
    <xf numFmtId="1" fontId="2" fillId="0" borderId="12" xfId="1" applyNumberFormat="1" applyFont="1" applyFill="1" applyBorder="1" applyAlignment="1">
      <alignment horizontal="center" wrapText="1"/>
    </xf>
    <xf numFmtId="0" fontId="2" fillId="0" borderId="12" xfId="0" applyFont="1" applyBorder="1" applyAlignment="1">
      <alignment horizontal="center" wrapText="1"/>
    </xf>
    <xf numFmtId="0" fontId="8" fillId="0" borderId="17" xfId="0" applyFont="1" applyBorder="1" applyAlignment="1">
      <alignment horizontal="center" wrapText="1"/>
    </xf>
    <xf numFmtId="0" fontId="2" fillId="0" borderId="43" xfId="1" applyFont="1" applyFill="1" applyBorder="1" applyAlignment="1">
      <alignment horizontal="center" vertical="center" wrapText="1"/>
    </xf>
    <xf numFmtId="0" fontId="2" fillId="0" borderId="43" xfId="9" applyNumberFormat="1" applyFont="1" applyBorder="1" applyAlignment="1">
      <alignment horizontal="center" vertical="center" wrapText="1"/>
    </xf>
    <xf numFmtId="14" fontId="40" fillId="0" borderId="12" xfId="1" applyNumberFormat="1" applyFont="1" applyFill="1" applyBorder="1" applyAlignment="1">
      <alignment horizontal="center" vertical="center"/>
    </xf>
    <xf numFmtId="0" fontId="2" fillId="0" borderId="12" xfId="0" applyFont="1" applyBorder="1" applyAlignment="1">
      <alignment horizontal="center"/>
    </xf>
    <xf numFmtId="9" fontId="2" fillId="0" borderId="43" xfId="1" applyNumberFormat="1" applyFont="1" applyBorder="1" applyAlignment="1">
      <alignment horizontal="center" wrapText="1"/>
    </xf>
    <xf numFmtId="0" fontId="8" fillId="3" borderId="18" xfId="0" applyFont="1" applyFill="1" applyBorder="1" applyAlignment="1">
      <alignment horizontal="center"/>
    </xf>
    <xf numFmtId="0" fontId="2" fillId="0" borderId="16" xfId="1" applyFont="1" applyFill="1" applyBorder="1" applyAlignment="1">
      <alignment horizontal="center" wrapText="1"/>
    </xf>
    <xf numFmtId="164" fontId="44" fillId="0" borderId="18" xfId="4" applyNumberFormat="1" applyFont="1" applyFill="1" applyBorder="1" applyAlignment="1">
      <alignment horizontal="center" vertical="center" wrapText="1"/>
    </xf>
    <xf numFmtId="0" fontId="31" fillId="0" borderId="0" xfId="1" applyFont="1" applyFill="1" applyAlignment="1">
      <alignment horizontal="left" vertical="center" wrapText="1"/>
    </xf>
    <xf numFmtId="0" fontId="31" fillId="0" borderId="0" xfId="1" applyFont="1" applyAlignment="1">
      <alignment vertical="center" wrapText="1"/>
    </xf>
    <xf numFmtId="0" fontId="31" fillId="0" borderId="0" xfId="1" applyFont="1" applyAlignment="1">
      <alignment horizontal="left" vertical="center" wrapText="1"/>
    </xf>
    <xf numFmtId="0" fontId="40" fillId="0" borderId="0" xfId="0" applyFont="1" applyAlignment="1">
      <alignment horizontal="left" wrapText="1"/>
    </xf>
    <xf numFmtId="2" fontId="9" fillId="0" borderId="20" xfId="0" applyNumberFormat="1" applyFont="1" applyFill="1" applyBorder="1" applyAlignment="1">
      <alignment horizontal="center" vertical="center" wrapText="1"/>
    </xf>
    <xf numFmtId="0" fontId="14" fillId="0" borderId="44" xfId="6" applyFont="1" applyFill="1" applyBorder="1" applyAlignment="1">
      <alignment horizontal="center" vertical="center"/>
    </xf>
    <xf numFmtId="0" fontId="14" fillId="0" borderId="4" xfId="6" applyFont="1" applyFill="1" applyBorder="1" applyAlignment="1">
      <alignment horizontal="center" vertical="center" wrapText="1"/>
    </xf>
    <xf numFmtId="0" fontId="14" fillId="0" borderId="5" xfId="6" applyFont="1" applyFill="1" applyBorder="1" applyAlignment="1">
      <alignment horizontal="center" vertical="center"/>
    </xf>
    <xf numFmtId="0" fontId="14" fillId="0" borderId="6" xfId="6" applyFont="1" applyFill="1" applyBorder="1" applyAlignment="1">
      <alignment horizontal="center" vertical="center"/>
    </xf>
    <xf numFmtId="0" fontId="14" fillId="0" borderId="45" xfId="6" applyFont="1" applyFill="1" applyBorder="1" applyAlignment="1">
      <alignment horizontal="center" vertical="center"/>
    </xf>
    <xf numFmtId="0" fontId="14" fillId="0" borderId="46" xfId="6" applyFont="1" applyFill="1" applyBorder="1" applyAlignment="1">
      <alignment horizontal="center" vertical="center"/>
    </xf>
    <xf numFmtId="0" fontId="14" fillId="0" borderId="47" xfId="6" applyFont="1" applyFill="1" applyBorder="1" applyAlignment="1">
      <alignment horizontal="center" vertical="center"/>
    </xf>
    <xf numFmtId="0" fontId="21" fillId="0" borderId="19" xfId="6" applyFont="1" applyFill="1" applyBorder="1" applyAlignment="1">
      <alignment horizontal="center" vertical="center" wrapText="1"/>
    </xf>
    <xf numFmtId="0" fontId="14" fillId="0" borderId="35" xfId="6" applyFont="1" applyFill="1" applyBorder="1" applyAlignment="1">
      <alignment horizontal="center" vertical="center"/>
    </xf>
    <xf numFmtId="0" fontId="9" fillId="0" borderId="35" xfId="0" applyFont="1" applyFill="1" applyBorder="1" applyAlignment="1">
      <alignment horizontal="center" vertical="center" wrapText="1"/>
    </xf>
    <xf numFmtId="2" fontId="9" fillId="0" borderId="49" xfId="0" applyNumberFormat="1" applyFont="1" applyFill="1" applyBorder="1" applyAlignment="1">
      <alignment horizontal="center" vertical="center" wrapText="1"/>
    </xf>
    <xf numFmtId="2" fontId="2" fillId="0" borderId="25" xfId="0" applyNumberFormat="1" applyFont="1" applyFill="1" applyBorder="1" applyAlignment="1">
      <alignment horizontal="center" vertical="center"/>
    </xf>
    <xf numFmtId="0" fontId="9" fillId="0" borderId="2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8" fillId="0" borderId="12" xfId="4" applyFont="1" applyFill="1" applyBorder="1" applyAlignment="1">
      <alignment vertical="center" wrapText="1"/>
    </xf>
    <xf numFmtId="0" fontId="8" fillId="0" borderId="25" xfId="4" applyFont="1" applyFill="1" applyBorder="1" applyAlignment="1">
      <alignment vertical="center" wrapText="1"/>
    </xf>
    <xf numFmtId="0" fontId="8" fillId="0" borderId="29" xfId="0" applyFont="1" applyFill="1" applyBorder="1" applyAlignment="1">
      <alignment horizontal="center" vertical="center" wrapText="1"/>
    </xf>
    <xf numFmtId="0" fontId="8" fillId="0" borderId="29" xfId="0" applyFont="1" applyFill="1" applyBorder="1" applyAlignment="1">
      <alignment horizontal="center" wrapText="1"/>
    </xf>
    <xf numFmtId="2" fontId="9" fillId="0" borderId="23" xfId="0" applyNumberFormat="1" applyFont="1" applyFill="1" applyBorder="1" applyAlignment="1">
      <alignment horizontal="center" vertical="center" wrapText="1"/>
    </xf>
    <xf numFmtId="2" fontId="9" fillId="0" borderId="48" xfId="0" applyNumberFormat="1" applyFont="1" applyFill="1" applyBorder="1" applyAlignment="1">
      <alignment horizontal="center" vertical="center" wrapText="1"/>
    </xf>
    <xf numFmtId="0" fontId="8" fillId="0" borderId="23" xfId="4" applyFont="1" applyFill="1" applyBorder="1" applyAlignment="1">
      <alignment vertical="center" wrapText="1"/>
    </xf>
    <xf numFmtId="2" fontId="26" fillId="0" borderId="12" xfId="7" applyNumberFormat="1" applyFont="1" applyFill="1" applyBorder="1" applyAlignment="1">
      <alignment horizontal="center" vertical="center" wrapText="1"/>
    </xf>
    <xf numFmtId="164" fontId="26" fillId="0" borderId="12" xfId="7" applyNumberFormat="1" applyFont="1" applyFill="1" applyBorder="1" applyAlignment="1">
      <alignment horizontal="center" vertical="center" wrapText="1"/>
    </xf>
    <xf numFmtId="164" fontId="14" fillId="0" borderId="12" xfId="6" applyNumberFormat="1" applyFont="1" applyFill="1" applyBorder="1" applyAlignment="1">
      <alignment horizontal="center" vertical="center"/>
    </xf>
    <xf numFmtId="164" fontId="26" fillId="0" borderId="0" xfId="7" applyNumberFormat="1" applyFont="1" applyFill="1" applyBorder="1" applyAlignment="1">
      <alignment horizontal="center" vertical="center" wrapText="1"/>
    </xf>
    <xf numFmtId="2" fontId="8" fillId="0" borderId="0" xfId="1" applyNumberFormat="1" applyFont="1" applyFill="1" applyBorder="1" applyAlignment="1">
      <alignment horizontal="center" vertical="center" wrapText="1"/>
    </xf>
    <xf numFmtId="164" fontId="27" fillId="0" borderId="0" xfId="7" applyNumberFormat="1" applyFont="1" applyFill="1" applyBorder="1" applyAlignment="1">
      <alignment horizontal="center" vertical="center" wrapText="1"/>
    </xf>
    <xf numFmtId="0" fontId="2" fillId="0" borderId="0" xfId="0" applyFont="1" applyFill="1" applyAlignment="1">
      <alignment vertical="center"/>
    </xf>
    <xf numFmtId="16" fontId="9" fillId="0" borderId="24" xfId="0" applyNumberFormat="1" applyFont="1" applyFill="1" applyBorder="1" applyAlignment="1">
      <alignment horizontal="center" vertical="center" wrapText="1"/>
    </xf>
    <xf numFmtId="0" fontId="28" fillId="0" borderId="39" xfId="0" applyFont="1" applyFill="1" applyBorder="1" applyAlignment="1">
      <alignment horizontal="center" vertical="center" wrapText="1"/>
    </xf>
    <xf numFmtId="0" fontId="14" fillId="0" borderId="40" xfId="6" applyFont="1" applyFill="1" applyBorder="1" applyAlignment="1">
      <alignment horizontal="center" vertical="center"/>
    </xf>
    <xf numFmtId="0" fontId="2" fillId="0" borderId="3" xfId="0" applyFont="1" applyFill="1" applyBorder="1"/>
    <xf numFmtId="0" fontId="2" fillId="0" borderId="27" xfId="0" applyFont="1" applyFill="1" applyBorder="1"/>
    <xf numFmtId="0" fontId="14" fillId="0" borderId="41" xfId="6" applyFont="1" applyFill="1" applyBorder="1" applyAlignment="1">
      <alignment horizontal="center" vertical="center"/>
    </xf>
    <xf numFmtId="0" fontId="21" fillId="0" borderId="41" xfId="6" applyFont="1" applyFill="1" applyBorder="1" applyAlignment="1">
      <alignment horizontal="center" vertical="center"/>
    </xf>
    <xf numFmtId="0" fontId="2" fillId="0" borderId="22" xfId="0" applyFont="1" applyFill="1" applyBorder="1"/>
    <xf numFmtId="0" fontId="2" fillId="0" borderId="11" xfId="0" applyFont="1" applyFill="1" applyBorder="1" applyAlignment="1">
      <alignment vertical="center" wrapText="1"/>
    </xf>
    <xf numFmtId="170" fontId="2" fillId="0" borderId="12" xfId="8" applyNumberFormat="1" applyFont="1" applyFill="1" applyBorder="1" applyAlignment="1">
      <alignment horizontal="center" vertical="center" wrapText="1"/>
    </xf>
    <xf numFmtId="0" fontId="2" fillId="0" borderId="12" xfId="8" applyFont="1" applyFill="1" applyBorder="1" applyAlignment="1">
      <alignment horizontal="center" vertical="center" wrapText="1"/>
    </xf>
    <xf numFmtId="0" fontId="2" fillId="0" borderId="22" xfId="8" applyFont="1" applyFill="1" applyBorder="1" applyAlignment="1">
      <alignment horizontal="center" vertical="center" wrapText="1"/>
    </xf>
    <xf numFmtId="0" fontId="16" fillId="0" borderId="42" xfId="0" applyFont="1" applyFill="1" applyBorder="1" applyAlignment="1">
      <alignment horizontal="center" vertical="center"/>
    </xf>
    <xf numFmtId="0" fontId="2" fillId="0" borderId="24" xfId="0" applyFont="1" applyFill="1" applyBorder="1" applyAlignment="1">
      <alignment vertical="center" wrapText="1"/>
    </xf>
    <xf numFmtId="0" fontId="2" fillId="0" borderId="25" xfId="8" applyFont="1" applyFill="1" applyBorder="1" applyAlignment="1">
      <alignment horizontal="center" vertical="center" wrapText="1"/>
    </xf>
    <xf numFmtId="0" fontId="2" fillId="0" borderId="26" xfId="8"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2" fillId="0" borderId="0" xfId="0" applyFont="1" applyFill="1" applyAlignment="1">
      <alignment horizontal="left" vertical="center"/>
    </xf>
    <xf numFmtId="0" fontId="14" fillId="0" borderId="8" xfId="6" applyFont="1" applyFill="1" applyBorder="1" applyAlignment="1">
      <alignment horizontal="center" vertical="center"/>
    </xf>
    <xf numFmtId="0" fontId="14" fillId="0" borderId="9" xfId="6" applyFont="1" applyFill="1" applyBorder="1" applyAlignment="1">
      <alignment horizontal="center" vertical="center"/>
    </xf>
    <xf numFmtId="0" fontId="14" fillId="0" borderId="10" xfId="6" applyFont="1" applyFill="1" applyBorder="1" applyAlignment="1">
      <alignment horizontal="center" vertical="center"/>
    </xf>
    <xf numFmtId="0" fontId="14" fillId="0" borderId="48" xfId="6" applyFont="1" applyFill="1" applyBorder="1" applyAlignment="1">
      <alignment horizontal="center" vertical="center" wrapText="1"/>
    </xf>
    <xf numFmtId="0" fontId="14" fillId="0" borderId="49" xfId="6" applyFont="1" applyFill="1" applyBorder="1" applyAlignment="1">
      <alignment horizontal="center" vertical="center" wrapText="1"/>
    </xf>
    <xf numFmtId="0" fontId="21" fillId="0" borderId="19" xfId="6" applyFont="1" applyFill="1" applyBorder="1" applyAlignment="1">
      <alignment horizontal="center" vertical="center"/>
    </xf>
    <xf numFmtId="164" fontId="14" fillId="0" borderId="22" xfId="6" applyNumberFormat="1" applyFont="1" applyFill="1" applyBorder="1" applyAlignment="1">
      <alignment horizontal="center" vertical="center"/>
    </xf>
    <xf numFmtId="164" fontId="21" fillId="0" borderId="22" xfId="6" applyNumberFormat="1" applyFont="1" applyFill="1" applyBorder="1" applyAlignment="1">
      <alignment horizontal="center" vertical="center"/>
    </xf>
    <xf numFmtId="164" fontId="21" fillId="0" borderId="25" xfId="6" applyNumberFormat="1" applyFont="1" applyFill="1" applyBorder="1" applyAlignment="1">
      <alignment horizontal="center" vertical="center"/>
    </xf>
    <xf numFmtId="0" fontId="8" fillId="0" borderId="18" xfId="0" applyFont="1" applyFill="1" applyBorder="1" applyAlignment="1">
      <alignment horizontal="center" vertical="center"/>
    </xf>
    <xf numFmtId="164" fontId="21" fillId="0" borderId="16" xfId="6" applyNumberFormat="1" applyFont="1" applyFill="1" applyBorder="1" applyAlignment="1">
      <alignment horizontal="center" vertical="center"/>
    </xf>
    <xf numFmtId="164" fontId="9" fillId="0" borderId="12" xfId="0" applyNumberFormat="1" applyFont="1" applyFill="1" applyBorder="1" applyAlignment="1">
      <alignment horizontal="center" vertical="center" wrapText="1"/>
    </xf>
    <xf numFmtId="164" fontId="2" fillId="0" borderId="12" xfId="0" applyNumberFormat="1" applyFont="1" applyFill="1" applyBorder="1" applyAlignment="1">
      <alignment horizontal="center" vertical="center" wrapText="1"/>
    </xf>
    <xf numFmtId="164" fontId="2" fillId="0" borderId="22" xfId="0" applyNumberFormat="1" applyFont="1" applyFill="1" applyBorder="1" applyAlignment="1">
      <alignment horizontal="center" vertical="center"/>
    </xf>
    <xf numFmtId="164" fontId="8" fillId="0" borderId="12" xfId="1" applyNumberFormat="1" applyFont="1" applyFill="1" applyBorder="1" applyAlignment="1">
      <alignment horizontal="center" vertical="center" wrapText="1"/>
    </xf>
    <xf numFmtId="164" fontId="2" fillId="0" borderId="25" xfId="0" applyNumberFormat="1" applyFont="1" applyFill="1" applyBorder="1" applyAlignment="1">
      <alignment horizontal="center" vertical="center" wrapText="1"/>
    </xf>
    <xf numFmtId="164" fontId="8" fillId="0" borderId="25" xfId="1" applyNumberFormat="1" applyFont="1" applyFill="1" applyBorder="1" applyAlignment="1">
      <alignment horizontal="center" vertical="center" wrapText="1"/>
    </xf>
    <xf numFmtId="164" fontId="2" fillId="0" borderId="26" xfId="0" applyNumberFormat="1" applyFont="1" applyFill="1" applyBorder="1" applyAlignment="1">
      <alignment horizontal="center" vertical="center"/>
    </xf>
    <xf numFmtId="0" fontId="9" fillId="0" borderId="22" xfId="0" applyFont="1" applyFill="1" applyBorder="1" applyAlignment="1">
      <alignment horizontal="center" wrapText="1"/>
    </xf>
    <xf numFmtId="0" fontId="2" fillId="0" borderId="22" xfId="0" applyFont="1" applyFill="1" applyBorder="1" applyAlignment="1">
      <alignment horizont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3" xfId="1" applyFont="1" applyFill="1" applyBorder="1" applyAlignment="1">
      <alignment horizontal="center" vertical="center"/>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xf>
    <xf numFmtId="0" fontId="17" fillId="0" borderId="22"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11" xfId="1" applyFont="1" applyFill="1" applyBorder="1" applyAlignment="1">
      <alignment horizontal="center" vertical="center"/>
    </xf>
    <xf numFmtId="0" fontId="17" fillId="0" borderId="22" xfId="1" applyFont="1" applyFill="1" applyBorder="1" applyAlignment="1">
      <alignment horizontal="center" vertical="center"/>
    </xf>
    <xf numFmtId="0" fontId="2" fillId="0" borderId="50" xfId="1" applyFont="1" applyFill="1" applyBorder="1" applyAlignment="1">
      <alignment horizontal="center" wrapText="1"/>
    </xf>
    <xf numFmtId="0" fontId="2" fillId="4" borderId="50" xfId="1" applyFont="1" applyFill="1" applyBorder="1" applyAlignment="1">
      <alignment horizontal="center" wrapText="1"/>
    </xf>
    <xf numFmtId="164" fontId="44" fillId="0" borderId="41" xfId="4" applyNumberFormat="1" applyFont="1" applyFill="1" applyBorder="1" applyAlignment="1">
      <alignment horizontal="center" vertical="center" wrapText="1"/>
    </xf>
    <xf numFmtId="164" fontId="9" fillId="0" borderId="25" xfId="4" applyNumberFormat="1" applyFont="1" applyFill="1" applyBorder="1" applyAlignment="1">
      <alignment horizontal="center" vertical="center" wrapText="1"/>
    </xf>
    <xf numFmtId="0" fontId="2" fillId="0" borderId="25" xfId="0" applyFont="1" applyBorder="1" applyAlignment="1">
      <alignment horizontal="left" wrapText="1"/>
    </xf>
    <xf numFmtId="166" fontId="9" fillId="0" borderId="36" xfId="0" applyNumberFormat="1" applyFont="1" applyFill="1" applyBorder="1" applyAlignment="1">
      <alignment horizontal="center" vertical="center" wrapText="1"/>
    </xf>
    <xf numFmtId="166" fontId="9" fillId="0" borderId="29" xfId="0" applyNumberFormat="1" applyFont="1" applyFill="1" applyBorder="1" applyAlignment="1">
      <alignment horizontal="center" vertical="center" wrapText="1"/>
    </xf>
  </cellXfs>
  <cellStyles count="30">
    <cellStyle name="Обычный" xfId="0" builtinId="0"/>
    <cellStyle name="Обычный 11" xfId="10"/>
    <cellStyle name="Обычный 12 2" xfId="11"/>
    <cellStyle name="Обычный 2" xfId="12"/>
    <cellStyle name="Обычный 2 3" xfId="9"/>
    <cellStyle name="Обычный 3" xfId="1"/>
    <cellStyle name="Обычный 3 2 2" xfId="13"/>
    <cellStyle name="Обычный 3 2 2 2" xfId="14"/>
    <cellStyle name="Обычный 4" xfId="4"/>
    <cellStyle name="Обычный 5" xfId="6"/>
    <cellStyle name="Обычный 6" xfId="15"/>
    <cellStyle name="Обычный 6 2" xfId="16"/>
    <cellStyle name="Обычный 6 2 2" xfId="17"/>
    <cellStyle name="Обычный 6 2 2 2" xfId="7"/>
    <cellStyle name="Обычный 6 2 2 2 2" xfId="18"/>
    <cellStyle name="Обычный 6 2 2 2 3" xfId="19"/>
    <cellStyle name="Обычный 6 2 2 2 4" xfId="20"/>
    <cellStyle name="Обычный 6 2 2 3" xfId="21"/>
    <cellStyle name="Обычный 6 2 2 4" xfId="22"/>
    <cellStyle name="Обычный 6 3" xfId="23"/>
    <cellStyle name="Обычный 6 4" xfId="24"/>
    <cellStyle name="Обычный 6 5" xfId="25"/>
    <cellStyle name="Обычный 7" xfId="26"/>
    <cellStyle name="Обычный 8" xfId="8"/>
    <cellStyle name="Обычный_ИПР 2008 ПЭ корр_прил 1.1" xfId="3"/>
    <cellStyle name="Обычный_ИПР 2008 ПЭ корр_прил 1.4" xfId="5"/>
    <cellStyle name="Обычный_Форматы по компаниям_last" xfId="2"/>
    <cellStyle name="Финансовый 2" xfId="27"/>
    <cellStyle name="Финансовый 2 2 2 2 2" xfId="28"/>
    <cellStyle name="Финансовый 3"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2:BM162"/>
  <sheetViews>
    <sheetView view="pageBreakPreview" topLeftCell="A84" zoomScale="80" zoomScaleNormal="80" zoomScaleSheetLayoutView="80" workbookViewId="0">
      <selection activeCell="B119" sqref="B119"/>
    </sheetView>
  </sheetViews>
  <sheetFormatPr defaultRowHeight="15.75" x14ac:dyDescent="0.25"/>
  <cols>
    <col min="1" max="1" width="6" style="2" customWidth="1"/>
    <col min="2" max="2" width="54.875" style="2" customWidth="1"/>
    <col min="3" max="3" width="16.375" style="2" customWidth="1"/>
    <col min="4" max="4" width="6.875" style="2" customWidth="1"/>
    <col min="5" max="5" width="8.625" style="2" customWidth="1"/>
    <col min="6" max="6" width="8.25" style="2" customWidth="1"/>
    <col min="7" max="7" width="8.125" style="2" customWidth="1"/>
    <col min="8" max="8" width="8.875" style="2" customWidth="1"/>
    <col min="9" max="9" width="15.5" style="2" customWidth="1"/>
    <col min="10" max="10" width="11.75" style="2" customWidth="1"/>
    <col min="11" max="11" width="13" style="2" customWidth="1"/>
    <col min="12" max="12" width="15.875" style="2" customWidth="1"/>
    <col min="13" max="13" width="9.375" style="2" customWidth="1"/>
    <col min="14" max="14" width="10.625" style="2" customWidth="1"/>
    <col min="15" max="15" width="11.375" style="2" customWidth="1"/>
    <col min="16" max="16" width="12.375" style="2" customWidth="1"/>
    <col min="17" max="17" width="10.625" style="2" customWidth="1"/>
    <col min="18" max="18" width="12" style="2" customWidth="1"/>
    <col min="19" max="19" width="12.625" style="2" customWidth="1"/>
    <col min="20" max="20" width="11.375" style="2" customWidth="1"/>
    <col min="21" max="21" width="11" style="2" customWidth="1"/>
    <col min="22" max="22" width="11.625" style="2" customWidth="1"/>
    <col min="23" max="23" width="8.875" style="2" customWidth="1"/>
    <col min="24" max="24" width="9.875" style="2" customWidth="1"/>
    <col min="25" max="25" width="10.875" style="2" customWidth="1"/>
    <col min="26" max="26" width="6" style="2" customWidth="1"/>
    <col min="27" max="27" width="10" style="2" customWidth="1"/>
    <col min="28" max="28" width="5.625" style="2" customWidth="1"/>
    <col min="29" max="29" width="7.375" style="2" customWidth="1"/>
    <col min="30" max="30" width="10" style="2" customWidth="1"/>
    <col min="31" max="31" width="7.875" style="2" customWidth="1"/>
    <col min="32" max="32" width="6.75" style="2" customWidth="1"/>
    <col min="33" max="33" width="9" style="2"/>
    <col min="34" max="34" width="7.25" style="2" customWidth="1"/>
    <col min="35" max="35" width="6.75" style="2" customWidth="1"/>
    <col min="36" max="36" width="9.375" style="2" customWidth="1"/>
    <col min="37" max="37" width="8.75" style="2" customWidth="1"/>
    <col min="38" max="38" width="7.25" style="2" customWidth="1"/>
    <col min="39" max="39" width="8.375" style="2" customWidth="1"/>
    <col min="40" max="41" width="7.25" style="2" customWidth="1"/>
    <col min="42" max="42" width="9.75" style="2" customWidth="1"/>
    <col min="43" max="43" width="11.5" style="2" customWidth="1"/>
    <col min="44" max="44" width="7.25" style="2" customWidth="1"/>
    <col min="45" max="45" width="8.5" style="2" customWidth="1"/>
    <col min="46" max="47" width="7.25" style="2" customWidth="1"/>
    <col min="48" max="48" width="9.875" style="2" customWidth="1"/>
    <col min="49" max="49" width="8.625" style="2" customWidth="1"/>
    <col min="50" max="50" width="7.25" style="2" customWidth="1"/>
    <col min="51" max="51" width="8.625" style="2" customWidth="1"/>
    <col min="52" max="52" width="7.5" style="2" customWidth="1"/>
    <col min="53" max="53" width="6.875" style="2" customWidth="1"/>
    <col min="54" max="54" width="9.625" style="2" customWidth="1"/>
    <col min="55" max="55" width="6.75" style="2" customWidth="1"/>
    <col min="56" max="56" width="7.75" style="2" customWidth="1"/>
    <col min="57" max="257" width="9" style="2"/>
    <col min="258" max="258" width="54.875" style="2" customWidth="1"/>
    <col min="259" max="259" width="14.625" style="2" customWidth="1"/>
    <col min="260" max="260" width="5.5" style="2" customWidth="1"/>
    <col min="261" max="261" width="8.625" style="2" customWidth="1"/>
    <col min="262" max="262" width="8.25" style="2" customWidth="1"/>
    <col min="263" max="263" width="8.125" style="2" customWidth="1"/>
    <col min="264" max="264" width="11.5" style="2" customWidth="1"/>
    <col min="265" max="265" width="10.375" style="2" customWidth="1"/>
    <col min="266" max="266" width="11.75" style="2" customWidth="1"/>
    <col min="267" max="267" width="13" style="2" customWidth="1"/>
    <col min="268" max="268" width="15.875" style="2" customWidth="1"/>
    <col min="269" max="269" width="9.375" style="2" customWidth="1"/>
    <col min="270" max="270" width="10.625" style="2" customWidth="1"/>
    <col min="271" max="271" width="11.375" style="2" customWidth="1"/>
    <col min="272" max="272" width="12.375" style="2" customWidth="1"/>
    <col min="273" max="273" width="10.625" style="2" customWidth="1"/>
    <col min="274" max="274" width="12" style="2" customWidth="1"/>
    <col min="275" max="275" width="12.625" style="2" customWidth="1"/>
    <col min="276" max="276" width="11.375" style="2" customWidth="1"/>
    <col min="277" max="277" width="11" style="2" customWidth="1"/>
    <col min="278" max="278" width="8.75" style="2" customWidth="1"/>
    <col min="279" max="279" width="8.875" style="2" customWidth="1"/>
    <col min="280" max="280" width="9.875" style="2" customWidth="1"/>
    <col min="281" max="281" width="7.125" style="2" customWidth="1"/>
    <col min="282" max="282" width="6" style="2" customWidth="1"/>
    <col min="283" max="283" width="10" style="2" customWidth="1"/>
    <col min="284" max="284" width="5.625" style="2" customWidth="1"/>
    <col min="285" max="285" width="7.375" style="2" customWidth="1"/>
    <col min="286" max="286" width="10" style="2" customWidth="1"/>
    <col min="287" max="287" width="7.875" style="2" customWidth="1"/>
    <col min="288" max="288" width="6.75" style="2" customWidth="1"/>
    <col min="289" max="289" width="9" style="2"/>
    <col min="290" max="290" width="6.125" style="2" customWidth="1"/>
    <col min="291" max="291" width="6.75" style="2" customWidth="1"/>
    <col min="292" max="292" width="9.375" style="2" customWidth="1"/>
    <col min="293" max="293" width="7.375" style="2" customWidth="1"/>
    <col min="294" max="294" width="7.25" style="2" customWidth="1"/>
    <col min="295" max="295" width="8.375" style="2" customWidth="1"/>
    <col min="296" max="297" width="7.25" style="2" customWidth="1"/>
    <col min="298" max="298" width="9.75" style="2" customWidth="1"/>
    <col min="299" max="300" width="7.25" style="2" customWidth="1"/>
    <col min="301" max="301" width="8.5" style="2" customWidth="1"/>
    <col min="302" max="303" width="7.25" style="2" customWidth="1"/>
    <col min="304" max="304" width="9.875" style="2" customWidth="1"/>
    <col min="305" max="306" width="7.25" style="2" customWidth="1"/>
    <col min="307" max="307" width="8.625" style="2" customWidth="1"/>
    <col min="308" max="308" width="6.125" style="2" customWidth="1"/>
    <col min="309" max="309" width="6.875" style="2" customWidth="1"/>
    <col min="310" max="310" width="9.625" style="2" customWidth="1"/>
    <col min="311" max="311" width="6.75" style="2" customWidth="1"/>
    <col min="312" max="312" width="7.75" style="2" customWidth="1"/>
    <col min="313" max="513" width="9" style="2"/>
    <col min="514" max="514" width="54.875" style="2" customWidth="1"/>
    <col min="515" max="515" width="14.625" style="2" customWidth="1"/>
    <col min="516" max="516" width="5.5" style="2" customWidth="1"/>
    <col min="517" max="517" width="8.625" style="2" customWidth="1"/>
    <col min="518" max="518" width="8.25" style="2" customWidth="1"/>
    <col min="519" max="519" width="8.125" style="2" customWidth="1"/>
    <col min="520" max="520" width="11.5" style="2" customWidth="1"/>
    <col min="521" max="521" width="10.375" style="2" customWidth="1"/>
    <col min="522" max="522" width="11.75" style="2" customWidth="1"/>
    <col min="523" max="523" width="13" style="2" customWidth="1"/>
    <col min="524" max="524" width="15.875" style="2" customWidth="1"/>
    <col min="525" max="525" width="9.375" style="2" customWidth="1"/>
    <col min="526" max="526" width="10.625" style="2" customWidth="1"/>
    <col min="527" max="527" width="11.375" style="2" customWidth="1"/>
    <col min="528" max="528" width="12.375" style="2" customWidth="1"/>
    <col min="529" max="529" width="10.625" style="2" customWidth="1"/>
    <col min="530" max="530" width="12" style="2" customWidth="1"/>
    <col min="531" max="531" width="12.625" style="2" customWidth="1"/>
    <col min="532" max="532" width="11.375" style="2" customWidth="1"/>
    <col min="533" max="533" width="11" style="2" customWidth="1"/>
    <col min="534" max="534" width="8.75" style="2" customWidth="1"/>
    <col min="535" max="535" width="8.875" style="2" customWidth="1"/>
    <col min="536" max="536" width="9.875" style="2" customWidth="1"/>
    <col min="537" max="537" width="7.125" style="2" customWidth="1"/>
    <col min="538" max="538" width="6" style="2" customWidth="1"/>
    <col min="539" max="539" width="10" style="2" customWidth="1"/>
    <col min="540" max="540" width="5.625" style="2" customWidth="1"/>
    <col min="541" max="541" width="7.375" style="2" customWidth="1"/>
    <col min="542" max="542" width="10" style="2" customWidth="1"/>
    <col min="543" max="543" width="7.875" style="2" customWidth="1"/>
    <col min="544" max="544" width="6.75" style="2" customWidth="1"/>
    <col min="545" max="545" width="9" style="2"/>
    <col min="546" max="546" width="6.125" style="2" customWidth="1"/>
    <col min="547" max="547" width="6.75" style="2" customWidth="1"/>
    <col min="548" max="548" width="9.375" style="2" customWidth="1"/>
    <col min="549" max="549" width="7.375" style="2" customWidth="1"/>
    <col min="550" max="550" width="7.25" style="2" customWidth="1"/>
    <col min="551" max="551" width="8.375" style="2" customWidth="1"/>
    <col min="552" max="553" width="7.25" style="2" customWidth="1"/>
    <col min="554" max="554" width="9.75" style="2" customWidth="1"/>
    <col min="555" max="556" width="7.25" style="2" customWidth="1"/>
    <col min="557" max="557" width="8.5" style="2" customWidth="1"/>
    <col min="558" max="559" width="7.25" style="2" customWidth="1"/>
    <col min="560" max="560" width="9.875" style="2" customWidth="1"/>
    <col min="561" max="562" width="7.25" style="2" customWidth="1"/>
    <col min="563" max="563" width="8.625" style="2" customWidth="1"/>
    <col min="564" max="564" width="6.125" style="2" customWidth="1"/>
    <col min="565" max="565" width="6.875" style="2" customWidth="1"/>
    <col min="566" max="566" width="9.625" style="2" customWidth="1"/>
    <col min="567" max="567" width="6.75" style="2" customWidth="1"/>
    <col min="568" max="568" width="7.75" style="2" customWidth="1"/>
    <col min="569" max="769" width="9" style="2"/>
    <col min="770" max="770" width="54.875" style="2" customWidth="1"/>
    <col min="771" max="771" width="14.625" style="2" customWidth="1"/>
    <col min="772" max="772" width="5.5" style="2" customWidth="1"/>
    <col min="773" max="773" width="8.625" style="2" customWidth="1"/>
    <col min="774" max="774" width="8.25" style="2" customWidth="1"/>
    <col min="775" max="775" width="8.125" style="2" customWidth="1"/>
    <col min="776" max="776" width="11.5" style="2" customWidth="1"/>
    <col min="777" max="777" width="10.375" style="2" customWidth="1"/>
    <col min="778" max="778" width="11.75" style="2" customWidth="1"/>
    <col min="779" max="779" width="13" style="2" customWidth="1"/>
    <col min="780" max="780" width="15.875" style="2" customWidth="1"/>
    <col min="781" max="781" width="9.375" style="2" customWidth="1"/>
    <col min="782" max="782" width="10.625" style="2" customWidth="1"/>
    <col min="783" max="783" width="11.375" style="2" customWidth="1"/>
    <col min="784" max="784" width="12.375" style="2" customWidth="1"/>
    <col min="785" max="785" width="10.625" style="2" customWidth="1"/>
    <col min="786" max="786" width="12" style="2" customWidth="1"/>
    <col min="787" max="787" width="12.625" style="2" customWidth="1"/>
    <col min="788" max="788" width="11.375" style="2" customWidth="1"/>
    <col min="789" max="789" width="11" style="2" customWidth="1"/>
    <col min="790" max="790" width="8.75" style="2" customWidth="1"/>
    <col min="791" max="791" width="8.875" style="2" customWidth="1"/>
    <col min="792" max="792" width="9.875" style="2" customWidth="1"/>
    <col min="793" max="793" width="7.125" style="2" customWidth="1"/>
    <col min="794" max="794" width="6" style="2" customWidth="1"/>
    <col min="795" max="795" width="10" style="2" customWidth="1"/>
    <col min="796" max="796" width="5.625" style="2" customWidth="1"/>
    <col min="797" max="797" width="7.375" style="2" customWidth="1"/>
    <col min="798" max="798" width="10" style="2" customWidth="1"/>
    <col min="799" max="799" width="7.875" style="2" customWidth="1"/>
    <col min="800" max="800" width="6.75" style="2" customWidth="1"/>
    <col min="801" max="801" width="9" style="2"/>
    <col min="802" max="802" width="6.125" style="2" customWidth="1"/>
    <col min="803" max="803" width="6.75" style="2" customWidth="1"/>
    <col min="804" max="804" width="9.375" style="2" customWidth="1"/>
    <col min="805" max="805" width="7.375" style="2" customWidth="1"/>
    <col min="806" max="806" width="7.25" style="2" customWidth="1"/>
    <col min="807" max="807" width="8.375" style="2" customWidth="1"/>
    <col min="808" max="809" width="7.25" style="2" customWidth="1"/>
    <col min="810" max="810" width="9.75" style="2" customWidth="1"/>
    <col min="811" max="812" width="7.25" style="2" customWidth="1"/>
    <col min="813" max="813" width="8.5" style="2" customWidth="1"/>
    <col min="814" max="815" width="7.25" style="2" customWidth="1"/>
    <col min="816" max="816" width="9.875" style="2" customWidth="1"/>
    <col min="817" max="818" width="7.25" style="2" customWidth="1"/>
    <col min="819" max="819" width="8.625" style="2" customWidth="1"/>
    <col min="820" max="820" width="6.125" style="2" customWidth="1"/>
    <col min="821" max="821" width="6.875" style="2" customWidth="1"/>
    <col min="822" max="822" width="9.625" style="2" customWidth="1"/>
    <col min="823" max="823" width="6.75" style="2" customWidth="1"/>
    <col min="824" max="824" width="7.75" style="2" customWidth="1"/>
    <col min="825" max="1025" width="9" style="2"/>
    <col min="1026" max="1026" width="54.875" style="2" customWidth="1"/>
    <col min="1027" max="1027" width="14.625" style="2" customWidth="1"/>
    <col min="1028" max="1028" width="5.5" style="2" customWidth="1"/>
    <col min="1029" max="1029" width="8.625" style="2" customWidth="1"/>
    <col min="1030" max="1030" width="8.25" style="2" customWidth="1"/>
    <col min="1031" max="1031" width="8.125" style="2" customWidth="1"/>
    <col min="1032" max="1032" width="11.5" style="2" customWidth="1"/>
    <col min="1033" max="1033" width="10.375" style="2" customWidth="1"/>
    <col min="1034" max="1034" width="11.75" style="2" customWidth="1"/>
    <col min="1035" max="1035" width="13" style="2" customWidth="1"/>
    <col min="1036" max="1036" width="15.875" style="2" customWidth="1"/>
    <col min="1037" max="1037" width="9.375" style="2" customWidth="1"/>
    <col min="1038" max="1038" width="10.625" style="2" customWidth="1"/>
    <col min="1039" max="1039" width="11.375" style="2" customWidth="1"/>
    <col min="1040" max="1040" width="12.375" style="2" customWidth="1"/>
    <col min="1041" max="1041" width="10.625" style="2" customWidth="1"/>
    <col min="1042" max="1042" width="12" style="2" customWidth="1"/>
    <col min="1043" max="1043" width="12.625" style="2" customWidth="1"/>
    <col min="1044" max="1044" width="11.375" style="2" customWidth="1"/>
    <col min="1045" max="1045" width="11" style="2" customWidth="1"/>
    <col min="1046" max="1046" width="8.75" style="2" customWidth="1"/>
    <col min="1047" max="1047" width="8.875" style="2" customWidth="1"/>
    <col min="1048" max="1048" width="9.875" style="2" customWidth="1"/>
    <col min="1049" max="1049" width="7.125" style="2" customWidth="1"/>
    <col min="1050" max="1050" width="6" style="2" customWidth="1"/>
    <col min="1051" max="1051" width="10" style="2" customWidth="1"/>
    <col min="1052" max="1052" width="5.625" style="2" customWidth="1"/>
    <col min="1053" max="1053" width="7.375" style="2" customWidth="1"/>
    <col min="1054" max="1054" width="10" style="2" customWidth="1"/>
    <col min="1055" max="1055" width="7.875" style="2" customWidth="1"/>
    <col min="1056" max="1056" width="6.75" style="2" customWidth="1"/>
    <col min="1057" max="1057" width="9" style="2"/>
    <col min="1058" max="1058" width="6.125" style="2" customWidth="1"/>
    <col min="1059" max="1059" width="6.75" style="2" customWidth="1"/>
    <col min="1060" max="1060" width="9.375" style="2" customWidth="1"/>
    <col min="1061" max="1061" width="7.375" style="2" customWidth="1"/>
    <col min="1062" max="1062" width="7.25" style="2" customWidth="1"/>
    <col min="1063" max="1063" width="8.375" style="2" customWidth="1"/>
    <col min="1064" max="1065" width="7.25" style="2" customWidth="1"/>
    <col min="1066" max="1066" width="9.75" style="2" customWidth="1"/>
    <col min="1067" max="1068" width="7.25" style="2" customWidth="1"/>
    <col min="1069" max="1069" width="8.5" style="2" customWidth="1"/>
    <col min="1070" max="1071" width="7.25" style="2" customWidth="1"/>
    <col min="1072" max="1072" width="9.875" style="2" customWidth="1"/>
    <col min="1073" max="1074" width="7.25" style="2" customWidth="1"/>
    <col min="1075" max="1075" width="8.625" style="2" customWidth="1"/>
    <col min="1076" max="1076" width="6.125" style="2" customWidth="1"/>
    <col min="1077" max="1077" width="6.875" style="2" customWidth="1"/>
    <col min="1078" max="1078" width="9.625" style="2" customWidth="1"/>
    <col min="1079" max="1079" width="6.75" style="2" customWidth="1"/>
    <col min="1080" max="1080" width="7.75" style="2" customWidth="1"/>
    <col min="1081" max="1281" width="9" style="2"/>
    <col min="1282" max="1282" width="54.875" style="2" customWidth="1"/>
    <col min="1283" max="1283" width="14.625" style="2" customWidth="1"/>
    <col min="1284" max="1284" width="5.5" style="2" customWidth="1"/>
    <col min="1285" max="1285" width="8.625" style="2" customWidth="1"/>
    <col min="1286" max="1286" width="8.25" style="2" customWidth="1"/>
    <col min="1287" max="1287" width="8.125" style="2" customWidth="1"/>
    <col min="1288" max="1288" width="11.5" style="2" customWidth="1"/>
    <col min="1289" max="1289" width="10.375" style="2" customWidth="1"/>
    <col min="1290" max="1290" width="11.75" style="2" customWidth="1"/>
    <col min="1291" max="1291" width="13" style="2" customWidth="1"/>
    <col min="1292" max="1292" width="15.875" style="2" customWidth="1"/>
    <col min="1293" max="1293" width="9.375" style="2" customWidth="1"/>
    <col min="1294" max="1294" width="10.625" style="2" customWidth="1"/>
    <col min="1295" max="1295" width="11.375" style="2" customWidth="1"/>
    <col min="1296" max="1296" width="12.375" style="2" customWidth="1"/>
    <col min="1297" max="1297" width="10.625" style="2" customWidth="1"/>
    <col min="1298" max="1298" width="12" style="2" customWidth="1"/>
    <col min="1299" max="1299" width="12.625" style="2" customWidth="1"/>
    <col min="1300" max="1300" width="11.375" style="2" customWidth="1"/>
    <col min="1301" max="1301" width="11" style="2" customWidth="1"/>
    <col min="1302" max="1302" width="8.75" style="2" customWidth="1"/>
    <col min="1303" max="1303" width="8.875" style="2" customWidth="1"/>
    <col min="1304" max="1304" width="9.875" style="2" customWidth="1"/>
    <col min="1305" max="1305" width="7.125" style="2" customWidth="1"/>
    <col min="1306" max="1306" width="6" style="2" customWidth="1"/>
    <col min="1307" max="1307" width="10" style="2" customWidth="1"/>
    <col min="1308" max="1308" width="5.625" style="2" customWidth="1"/>
    <col min="1309" max="1309" width="7.375" style="2" customWidth="1"/>
    <col min="1310" max="1310" width="10" style="2" customWidth="1"/>
    <col min="1311" max="1311" width="7.875" style="2" customWidth="1"/>
    <col min="1312" max="1312" width="6.75" style="2" customWidth="1"/>
    <col min="1313" max="1313" width="9" style="2"/>
    <col min="1314" max="1314" width="6.125" style="2" customWidth="1"/>
    <col min="1315" max="1315" width="6.75" style="2" customWidth="1"/>
    <col min="1316" max="1316" width="9.375" style="2" customWidth="1"/>
    <col min="1317" max="1317" width="7.375" style="2" customWidth="1"/>
    <col min="1318" max="1318" width="7.25" style="2" customWidth="1"/>
    <col min="1319" max="1319" width="8.375" style="2" customWidth="1"/>
    <col min="1320" max="1321" width="7.25" style="2" customWidth="1"/>
    <col min="1322" max="1322" width="9.75" style="2" customWidth="1"/>
    <col min="1323" max="1324" width="7.25" style="2" customWidth="1"/>
    <col min="1325" max="1325" width="8.5" style="2" customWidth="1"/>
    <col min="1326" max="1327" width="7.25" style="2" customWidth="1"/>
    <col min="1328" max="1328" width="9.875" style="2" customWidth="1"/>
    <col min="1329" max="1330" width="7.25" style="2" customWidth="1"/>
    <col min="1331" max="1331" width="8.625" style="2" customWidth="1"/>
    <col min="1332" max="1332" width="6.125" style="2" customWidth="1"/>
    <col min="1333" max="1333" width="6.875" style="2" customWidth="1"/>
    <col min="1334" max="1334" width="9.625" style="2" customWidth="1"/>
    <col min="1335" max="1335" width="6.75" style="2" customWidth="1"/>
    <col min="1336" max="1336" width="7.75" style="2" customWidth="1"/>
    <col min="1337" max="1537" width="9" style="2"/>
    <col min="1538" max="1538" width="54.875" style="2" customWidth="1"/>
    <col min="1539" max="1539" width="14.625" style="2" customWidth="1"/>
    <col min="1540" max="1540" width="5.5" style="2" customWidth="1"/>
    <col min="1541" max="1541" width="8.625" style="2" customWidth="1"/>
    <col min="1542" max="1542" width="8.25" style="2" customWidth="1"/>
    <col min="1543" max="1543" width="8.125" style="2" customWidth="1"/>
    <col min="1544" max="1544" width="11.5" style="2" customWidth="1"/>
    <col min="1545" max="1545" width="10.375" style="2" customWidth="1"/>
    <col min="1546" max="1546" width="11.75" style="2" customWidth="1"/>
    <col min="1547" max="1547" width="13" style="2" customWidth="1"/>
    <col min="1548" max="1548" width="15.875" style="2" customWidth="1"/>
    <col min="1549" max="1549" width="9.375" style="2" customWidth="1"/>
    <col min="1550" max="1550" width="10.625" style="2" customWidth="1"/>
    <col min="1551" max="1551" width="11.375" style="2" customWidth="1"/>
    <col min="1552" max="1552" width="12.375" style="2" customWidth="1"/>
    <col min="1553" max="1553" width="10.625" style="2" customWidth="1"/>
    <col min="1554" max="1554" width="12" style="2" customWidth="1"/>
    <col min="1555" max="1555" width="12.625" style="2" customWidth="1"/>
    <col min="1556" max="1556" width="11.375" style="2" customWidth="1"/>
    <col min="1557" max="1557" width="11" style="2" customWidth="1"/>
    <col min="1558" max="1558" width="8.75" style="2" customWidth="1"/>
    <col min="1559" max="1559" width="8.875" style="2" customWidth="1"/>
    <col min="1560" max="1560" width="9.875" style="2" customWidth="1"/>
    <col min="1561" max="1561" width="7.125" style="2" customWidth="1"/>
    <col min="1562" max="1562" width="6" style="2" customWidth="1"/>
    <col min="1563" max="1563" width="10" style="2" customWidth="1"/>
    <col min="1564" max="1564" width="5.625" style="2" customWidth="1"/>
    <col min="1565" max="1565" width="7.375" style="2" customWidth="1"/>
    <col min="1566" max="1566" width="10" style="2" customWidth="1"/>
    <col min="1567" max="1567" width="7.875" style="2" customWidth="1"/>
    <col min="1568" max="1568" width="6.75" style="2" customWidth="1"/>
    <col min="1569" max="1569" width="9" style="2"/>
    <col min="1570" max="1570" width="6.125" style="2" customWidth="1"/>
    <col min="1571" max="1571" width="6.75" style="2" customWidth="1"/>
    <col min="1572" max="1572" width="9.375" style="2" customWidth="1"/>
    <col min="1573" max="1573" width="7.375" style="2" customWidth="1"/>
    <col min="1574" max="1574" width="7.25" style="2" customWidth="1"/>
    <col min="1575" max="1575" width="8.375" style="2" customWidth="1"/>
    <col min="1576" max="1577" width="7.25" style="2" customWidth="1"/>
    <col min="1578" max="1578" width="9.75" style="2" customWidth="1"/>
    <col min="1579" max="1580" width="7.25" style="2" customWidth="1"/>
    <col min="1581" max="1581" width="8.5" style="2" customWidth="1"/>
    <col min="1582" max="1583" width="7.25" style="2" customWidth="1"/>
    <col min="1584" max="1584" width="9.875" style="2" customWidth="1"/>
    <col min="1585" max="1586" width="7.25" style="2" customWidth="1"/>
    <col min="1587" max="1587" width="8.625" style="2" customWidth="1"/>
    <col min="1588" max="1588" width="6.125" style="2" customWidth="1"/>
    <col min="1589" max="1589" width="6.875" style="2" customWidth="1"/>
    <col min="1590" max="1590" width="9.625" style="2" customWidth="1"/>
    <col min="1591" max="1591" width="6.75" style="2" customWidth="1"/>
    <col min="1592" max="1592" width="7.75" style="2" customWidth="1"/>
    <col min="1593" max="1793" width="9" style="2"/>
    <col min="1794" max="1794" width="54.875" style="2" customWidth="1"/>
    <col min="1795" max="1795" width="14.625" style="2" customWidth="1"/>
    <col min="1796" max="1796" width="5.5" style="2" customWidth="1"/>
    <col min="1797" max="1797" width="8.625" style="2" customWidth="1"/>
    <col min="1798" max="1798" width="8.25" style="2" customWidth="1"/>
    <col min="1799" max="1799" width="8.125" style="2" customWidth="1"/>
    <col min="1800" max="1800" width="11.5" style="2" customWidth="1"/>
    <col min="1801" max="1801" width="10.375" style="2" customWidth="1"/>
    <col min="1802" max="1802" width="11.75" style="2" customWidth="1"/>
    <col min="1803" max="1803" width="13" style="2" customWidth="1"/>
    <col min="1804" max="1804" width="15.875" style="2" customWidth="1"/>
    <col min="1805" max="1805" width="9.375" style="2" customWidth="1"/>
    <col min="1806" max="1806" width="10.625" style="2" customWidth="1"/>
    <col min="1807" max="1807" width="11.375" style="2" customWidth="1"/>
    <col min="1808" max="1808" width="12.375" style="2" customWidth="1"/>
    <col min="1809" max="1809" width="10.625" style="2" customWidth="1"/>
    <col min="1810" max="1810" width="12" style="2" customWidth="1"/>
    <col min="1811" max="1811" width="12.625" style="2" customWidth="1"/>
    <col min="1812" max="1812" width="11.375" style="2" customWidth="1"/>
    <col min="1813" max="1813" width="11" style="2" customWidth="1"/>
    <col min="1814" max="1814" width="8.75" style="2" customWidth="1"/>
    <col min="1815" max="1815" width="8.875" style="2" customWidth="1"/>
    <col min="1816" max="1816" width="9.875" style="2" customWidth="1"/>
    <col min="1817" max="1817" width="7.125" style="2" customWidth="1"/>
    <col min="1818" max="1818" width="6" style="2" customWidth="1"/>
    <col min="1819" max="1819" width="10" style="2" customWidth="1"/>
    <col min="1820" max="1820" width="5.625" style="2" customWidth="1"/>
    <col min="1821" max="1821" width="7.375" style="2" customWidth="1"/>
    <col min="1822" max="1822" width="10" style="2" customWidth="1"/>
    <col min="1823" max="1823" width="7.875" style="2" customWidth="1"/>
    <col min="1824" max="1824" width="6.75" style="2" customWidth="1"/>
    <col min="1825" max="1825" width="9" style="2"/>
    <col min="1826" max="1826" width="6.125" style="2" customWidth="1"/>
    <col min="1827" max="1827" width="6.75" style="2" customWidth="1"/>
    <col min="1828" max="1828" width="9.375" style="2" customWidth="1"/>
    <col min="1829" max="1829" width="7.375" style="2" customWidth="1"/>
    <col min="1830" max="1830" width="7.25" style="2" customWidth="1"/>
    <col min="1831" max="1831" width="8.375" style="2" customWidth="1"/>
    <col min="1832" max="1833" width="7.25" style="2" customWidth="1"/>
    <col min="1834" max="1834" width="9.75" style="2" customWidth="1"/>
    <col min="1835" max="1836" width="7.25" style="2" customWidth="1"/>
    <col min="1837" max="1837" width="8.5" style="2" customWidth="1"/>
    <col min="1838" max="1839" width="7.25" style="2" customWidth="1"/>
    <col min="1840" max="1840" width="9.875" style="2" customWidth="1"/>
    <col min="1841" max="1842" width="7.25" style="2" customWidth="1"/>
    <col min="1843" max="1843" width="8.625" style="2" customWidth="1"/>
    <col min="1844" max="1844" width="6.125" style="2" customWidth="1"/>
    <col min="1845" max="1845" width="6.875" style="2" customWidth="1"/>
    <col min="1846" max="1846" width="9.625" style="2" customWidth="1"/>
    <col min="1847" max="1847" width="6.75" style="2" customWidth="1"/>
    <col min="1848" max="1848" width="7.75" style="2" customWidth="1"/>
    <col min="1849" max="2049" width="9" style="2"/>
    <col min="2050" max="2050" width="54.875" style="2" customWidth="1"/>
    <col min="2051" max="2051" width="14.625" style="2" customWidth="1"/>
    <col min="2052" max="2052" width="5.5" style="2" customWidth="1"/>
    <col min="2053" max="2053" width="8.625" style="2" customWidth="1"/>
    <col min="2054" max="2054" width="8.25" style="2" customWidth="1"/>
    <col min="2055" max="2055" width="8.125" style="2" customWidth="1"/>
    <col min="2056" max="2056" width="11.5" style="2" customWidth="1"/>
    <col min="2057" max="2057" width="10.375" style="2" customWidth="1"/>
    <col min="2058" max="2058" width="11.75" style="2" customWidth="1"/>
    <col min="2059" max="2059" width="13" style="2" customWidth="1"/>
    <col min="2060" max="2060" width="15.875" style="2" customWidth="1"/>
    <col min="2061" max="2061" width="9.375" style="2" customWidth="1"/>
    <col min="2062" max="2062" width="10.625" style="2" customWidth="1"/>
    <col min="2063" max="2063" width="11.375" style="2" customWidth="1"/>
    <col min="2064" max="2064" width="12.375" style="2" customWidth="1"/>
    <col min="2065" max="2065" width="10.625" style="2" customWidth="1"/>
    <col min="2066" max="2066" width="12" style="2" customWidth="1"/>
    <col min="2067" max="2067" width="12.625" style="2" customWidth="1"/>
    <col min="2068" max="2068" width="11.375" style="2" customWidth="1"/>
    <col min="2069" max="2069" width="11" style="2" customWidth="1"/>
    <col min="2070" max="2070" width="8.75" style="2" customWidth="1"/>
    <col min="2071" max="2071" width="8.875" style="2" customWidth="1"/>
    <col min="2072" max="2072" width="9.875" style="2" customWidth="1"/>
    <col min="2073" max="2073" width="7.125" style="2" customWidth="1"/>
    <col min="2074" max="2074" width="6" style="2" customWidth="1"/>
    <col min="2075" max="2075" width="10" style="2" customWidth="1"/>
    <col min="2076" max="2076" width="5.625" style="2" customWidth="1"/>
    <col min="2077" max="2077" width="7.375" style="2" customWidth="1"/>
    <col min="2078" max="2078" width="10" style="2" customWidth="1"/>
    <col min="2079" max="2079" width="7.875" style="2" customWidth="1"/>
    <col min="2080" max="2080" width="6.75" style="2" customWidth="1"/>
    <col min="2081" max="2081" width="9" style="2"/>
    <col min="2082" max="2082" width="6.125" style="2" customWidth="1"/>
    <col min="2083" max="2083" width="6.75" style="2" customWidth="1"/>
    <col min="2084" max="2084" width="9.375" style="2" customWidth="1"/>
    <col min="2085" max="2085" width="7.375" style="2" customWidth="1"/>
    <col min="2086" max="2086" width="7.25" style="2" customWidth="1"/>
    <col min="2087" max="2087" width="8.375" style="2" customWidth="1"/>
    <col min="2088" max="2089" width="7.25" style="2" customWidth="1"/>
    <col min="2090" max="2090" width="9.75" style="2" customWidth="1"/>
    <col min="2091" max="2092" width="7.25" style="2" customWidth="1"/>
    <col min="2093" max="2093" width="8.5" style="2" customWidth="1"/>
    <col min="2094" max="2095" width="7.25" style="2" customWidth="1"/>
    <col min="2096" max="2096" width="9.875" style="2" customWidth="1"/>
    <col min="2097" max="2098" width="7.25" style="2" customWidth="1"/>
    <col min="2099" max="2099" width="8.625" style="2" customWidth="1"/>
    <col min="2100" max="2100" width="6.125" style="2" customWidth="1"/>
    <col min="2101" max="2101" width="6.875" style="2" customWidth="1"/>
    <col min="2102" max="2102" width="9.625" style="2" customWidth="1"/>
    <col min="2103" max="2103" width="6.75" style="2" customWidth="1"/>
    <col min="2104" max="2104" width="7.75" style="2" customWidth="1"/>
    <col min="2105" max="2305" width="9" style="2"/>
    <col min="2306" max="2306" width="54.875" style="2" customWidth="1"/>
    <col min="2307" max="2307" width="14.625" style="2" customWidth="1"/>
    <col min="2308" max="2308" width="5.5" style="2" customWidth="1"/>
    <col min="2309" max="2309" width="8.625" style="2" customWidth="1"/>
    <col min="2310" max="2310" width="8.25" style="2" customWidth="1"/>
    <col min="2311" max="2311" width="8.125" style="2" customWidth="1"/>
    <col min="2312" max="2312" width="11.5" style="2" customWidth="1"/>
    <col min="2313" max="2313" width="10.375" style="2" customWidth="1"/>
    <col min="2314" max="2314" width="11.75" style="2" customWidth="1"/>
    <col min="2315" max="2315" width="13" style="2" customWidth="1"/>
    <col min="2316" max="2316" width="15.875" style="2" customWidth="1"/>
    <col min="2317" max="2317" width="9.375" style="2" customWidth="1"/>
    <col min="2318" max="2318" width="10.625" style="2" customWidth="1"/>
    <col min="2319" max="2319" width="11.375" style="2" customWidth="1"/>
    <col min="2320" max="2320" width="12.375" style="2" customWidth="1"/>
    <col min="2321" max="2321" width="10.625" style="2" customWidth="1"/>
    <col min="2322" max="2322" width="12" style="2" customWidth="1"/>
    <col min="2323" max="2323" width="12.625" style="2" customWidth="1"/>
    <col min="2324" max="2324" width="11.375" style="2" customWidth="1"/>
    <col min="2325" max="2325" width="11" style="2" customWidth="1"/>
    <col min="2326" max="2326" width="8.75" style="2" customWidth="1"/>
    <col min="2327" max="2327" width="8.875" style="2" customWidth="1"/>
    <col min="2328" max="2328" width="9.875" style="2" customWidth="1"/>
    <col min="2329" max="2329" width="7.125" style="2" customWidth="1"/>
    <col min="2330" max="2330" width="6" style="2" customWidth="1"/>
    <col min="2331" max="2331" width="10" style="2" customWidth="1"/>
    <col min="2332" max="2332" width="5.625" style="2" customWidth="1"/>
    <col min="2333" max="2333" width="7.375" style="2" customWidth="1"/>
    <col min="2334" max="2334" width="10" style="2" customWidth="1"/>
    <col min="2335" max="2335" width="7.875" style="2" customWidth="1"/>
    <col min="2336" max="2336" width="6.75" style="2" customWidth="1"/>
    <col min="2337" max="2337" width="9" style="2"/>
    <col min="2338" max="2338" width="6.125" style="2" customWidth="1"/>
    <col min="2339" max="2339" width="6.75" style="2" customWidth="1"/>
    <col min="2340" max="2340" width="9.375" style="2" customWidth="1"/>
    <col min="2341" max="2341" width="7.375" style="2" customWidth="1"/>
    <col min="2342" max="2342" width="7.25" style="2" customWidth="1"/>
    <col min="2343" max="2343" width="8.375" style="2" customWidth="1"/>
    <col min="2344" max="2345" width="7.25" style="2" customWidth="1"/>
    <col min="2346" max="2346" width="9.75" style="2" customWidth="1"/>
    <col min="2347" max="2348" width="7.25" style="2" customWidth="1"/>
    <col min="2349" max="2349" width="8.5" style="2" customWidth="1"/>
    <col min="2350" max="2351" width="7.25" style="2" customWidth="1"/>
    <col min="2352" max="2352" width="9.875" style="2" customWidth="1"/>
    <col min="2353" max="2354" width="7.25" style="2" customWidth="1"/>
    <col min="2355" max="2355" width="8.625" style="2" customWidth="1"/>
    <col min="2356" max="2356" width="6.125" style="2" customWidth="1"/>
    <col min="2357" max="2357" width="6.875" style="2" customWidth="1"/>
    <col min="2358" max="2358" width="9.625" style="2" customWidth="1"/>
    <col min="2359" max="2359" width="6.75" style="2" customWidth="1"/>
    <col min="2360" max="2360" width="7.75" style="2" customWidth="1"/>
    <col min="2361" max="2561" width="9" style="2"/>
    <col min="2562" max="2562" width="54.875" style="2" customWidth="1"/>
    <col min="2563" max="2563" width="14.625" style="2" customWidth="1"/>
    <col min="2564" max="2564" width="5.5" style="2" customWidth="1"/>
    <col min="2565" max="2565" width="8.625" style="2" customWidth="1"/>
    <col min="2566" max="2566" width="8.25" style="2" customWidth="1"/>
    <col min="2567" max="2567" width="8.125" style="2" customWidth="1"/>
    <col min="2568" max="2568" width="11.5" style="2" customWidth="1"/>
    <col min="2569" max="2569" width="10.375" style="2" customWidth="1"/>
    <col min="2570" max="2570" width="11.75" style="2" customWidth="1"/>
    <col min="2571" max="2571" width="13" style="2" customWidth="1"/>
    <col min="2572" max="2572" width="15.875" style="2" customWidth="1"/>
    <col min="2573" max="2573" width="9.375" style="2" customWidth="1"/>
    <col min="2574" max="2574" width="10.625" style="2" customWidth="1"/>
    <col min="2575" max="2575" width="11.375" style="2" customWidth="1"/>
    <col min="2576" max="2576" width="12.375" style="2" customWidth="1"/>
    <col min="2577" max="2577" width="10.625" style="2" customWidth="1"/>
    <col min="2578" max="2578" width="12" style="2" customWidth="1"/>
    <col min="2579" max="2579" width="12.625" style="2" customWidth="1"/>
    <col min="2580" max="2580" width="11.375" style="2" customWidth="1"/>
    <col min="2581" max="2581" width="11" style="2" customWidth="1"/>
    <col min="2582" max="2582" width="8.75" style="2" customWidth="1"/>
    <col min="2583" max="2583" width="8.875" style="2" customWidth="1"/>
    <col min="2584" max="2584" width="9.875" style="2" customWidth="1"/>
    <col min="2585" max="2585" width="7.125" style="2" customWidth="1"/>
    <col min="2586" max="2586" width="6" style="2" customWidth="1"/>
    <col min="2587" max="2587" width="10" style="2" customWidth="1"/>
    <col min="2588" max="2588" width="5.625" style="2" customWidth="1"/>
    <col min="2589" max="2589" width="7.375" style="2" customWidth="1"/>
    <col min="2590" max="2590" width="10" style="2" customWidth="1"/>
    <col min="2591" max="2591" width="7.875" style="2" customWidth="1"/>
    <col min="2592" max="2592" width="6.75" style="2" customWidth="1"/>
    <col min="2593" max="2593" width="9" style="2"/>
    <col min="2594" max="2594" width="6.125" style="2" customWidth="1"/>
    <col min="2595" max="2595" width="6.75" style="2" customWidth="1"/>
    <col min="2596" max="2596" width="9.375" style="2" customWidth="1"/>
    <col min="2597" max="2597" width="7.375" style="2" customWidth="1"/>
    <col min="2598" max="2598" width="7.25" style="2" customWidth="1"/>
    <col min="2599" max="2599" width="8.375" style="2" customWidth="1"/>
    <col min="2600" max="2601" width="7.25" style="2" customWidth="1"/>
    <col min="2602" max="2602" width="9.75" style="2" customWidth="1"/>
    <col min="2603" max="2604" width="7.25" style="2" customWidth="1"/>
    <col min="2605" max="2605" width="8.5" style="2" customWidth="1"/>
    <col min="2606" max="2607" width="7.25" style="2" customWidth="1"/>
    <col min="2608" max="2608" width="9.875" style="2" customWidth="1"/>
    <col min="2609" max="2610" width="7.25" style="2" customWidth="1"/>
    <col min="2611" max="2611" width="8.625" style="2" customWidth="1"/>
    <col min="2612" max="2612" width="6.125" style="2" customWidth="1"/>
    <col min="2613" max="2613" width="6.875" style="2" customWidth="1"/>
    <col min="2614" max="2614" width="9.625" style="2" customWidth="1"/>
    <col min="2615" max="2615" width="6.75" style="2" customWidth="1"/>
    <col min="2616" max="2616" width="7.75" style="2" customWidth="1"/>
    <col min="2617" max="2817" width="9" style="2"/>
    <col min="2818" max="2818" width="54.875" style="2" customWidth="1"/>
    <col min="2819" max="2819" width="14.625" style="2" customWidth="1"/>
    <col min="2820" max="2820" width="5.5" style="2" customWidth="1"/>
    <col min="2821" max="2821" width="8.625" style="2" customWidth="1"/>
    <col min="2822" max="2822" width="8.25" style="2" customWidth="1"/>
    <col min="2823" max="2823" width="8.125" style="2" customWidth="1"/>
    <col min="2824" max="2824" width="11.5" style="2" customWidth="1"/>
    <col min="2825" max="2825" width="10.375" style="2" customWidth="1"/>
    <col min="2826" max="2826" width="11.75" style="2" customWidth="1"/>
    <col min="2827" max="2827" width="13" style="2" customWidth="1"/>
    <col min="2828" max="2828" width="15.875" style="2" customWidth="1"/>
    <col min="2829" max="2829" width="9.375" style="2" customWidth="1"/>
    <col min="2830" max="2830" width="10.625" style="2" customWidth="1"/>
    <col min="2831" max="2831" width="11.375" style="2" customWidth="1"/>
    <col min="2832" max="2832" width="12.375" style="2" customWidth="1"/>
    <col min="2833" max="2833" width="10.625" style="2" customWidth="1"/>
    <col min="2834" max="2834" width="12" style="2" customWidth="1"/>
    <col min="2835" max="2835" width="12.625" style="2" customWidth="1"/>
    <col min="2836" max="2836" width="11.375" style="2" customWidth="1"/>
    <col min="2837" max="2837" width="11" style="2" customWidth="1"/>
    <col min="2838" max="2838" width="8.75" style="2" customWidth="1"/>
    <col min="2839" max="2839" width="8.875" style="2" customWidth="1"/>
    <col min="2840" max="2840" width="9.875" style="2" customWidth="1"/>
    <col min="2841" max="2841" width="7.125" style="2" customWidth="1"/>
    <col min="2842" max="2842" width="6" style="2" customWidth="1"/>
    <col min="2843" max="2843" width="10" style="2" customWidth="1"/>
    <col min="2844" max="2844" width="5.625" style="2" customWidth="1"/>
    <col min="2845" max="2845" width="7.375" style="2" customWidth="1"/>
    <col min="2846" max="2846" width="10" style="2" customWidth="1"/>
    <col min="2847" max="2847" width="7.875" style="2" customWidth="1"/>
    <col min="2848" max="2848" width="6.75" style="2" customWidth="1"/>
    <col min="2849" max="2849" width="9" style="2"/>
    <col min="2850" max="2850" width="6.125" style="2" customWidth="1"/>
    <col min="2851" max="2851" width="6.75" style="2" customWidth="1"/>
    <col min="2852" max="2852" width="9.375" style="2" customWidth="1"/>
    <col min="2853" max="2853" width="7.375" style="2" customWidth="1"/>
    <col min="2854" max="2854" width="7.25" style="2" customWidth="1"/>
    <col min="2855" max="2855" width="8.375" style="2" customWidth="1"/>
    <col min="2856" max="2857" width="7.25" style="2" customWidth="1"/>
    <col min="2858" max="2858" width="9.75" style="2" customWidth="1"/>
    <col min="2859" max="2860" width="7.25" style="2" customWidth="1"/>
    <col min="2861" max="2861" width="8.5" style="2" customWidth="1"/>
    <col min="2862" max="2863" width="7.25" style="2" customWidth="1"/>
    <col min="2864" max="2864" width="9.875" style="2" customWidth="1"/>
    <col min="2865" max="2866" width="7.25" style="2" customWidth="1"/>
    <col min="2867" max="2867" width="8.625" style="2" customWidth="1"/>
    <col min="2868" max="2868" width="6.125" style="2" customWidth="1"/>
    <col min="2869" max="2869" width="6.875" style="2" customWidth="1"/>
    <col min="2870" max="2870" width="9.625" style="2" customWidth="1"/>
    <col min="2871" max="2871" width="6.75" style="2" customWidth="1"/>
    <col min="2872" max="2872" width="7.75" style="2" customWidth="1"/>
    <col min="2873" max="3073" width="9" style="2"/>
    <col min="3074" max="3074" width="54.875" style="2" customWidth="1"/>
    <col min="3075" max="3075" width="14.625" style="2" customWidth="1"/>
    <col min="3076" max="3076" width="5.5" style="2" customWidth="1"/>
    <col min="3077" max="3077" width="8.625" style="2" customWidth="1"/>
    <col min="3078" max="3078" width="8.25" style="2" customWidth="1"/>
    <col min="3079" max="3079" width="8.125" style="2" customWidth="1"/>
    <col min="3080" max="3080" width="11.5" style="2" customWidth="1"/>
    <col min="3081" max="3081" width="10.375" style="2" customWidth="1"/>
    <col min="3082" max="3082" width="11.75" style="2" customWidth="1"/>
    <col min="3083" max="3083" width="13" style="2" customWidth="1"/>
    <col min="3084" max="3084" width="15.875" style="2" customWidth="1"/>
    <col min="3085" max="3085" width="9.375" style="2" customWidth="1"/>
    <col min="3086" max="3086" width="10.625" style="2" customWidth="1"/>
    <col min="3087" max="3087" width="11.375" style="2" customWidth="1"/>
    <col min="3088" max="3088" width="12.375" style="2" customWidth="1"/>
    <col min="3089" max="3089" width="10.625" style="2" customWidth="1"/>
    <col min="3090" max="3090" width="12" style="2" customWidth="1"/>
    <col min="3091" max="3091" width="12.625" style="2" customWidth="1"/>
    <col min="3092" max="3092" width="11.375" style="2" customWidth="1"/>
    <col min="3093" max="3093" width="11" style="2" customWidth="1"/>
    <col min="3094" max="3094" width="8.75" style="2" customWidth="1"/>
    <col min="3095" max="3095" width="8.875" style="2" customWidth="1"/>
    <col min="3096" max="3096" width="9.875" style="2" customWidth="1"/>
    <col min="3097" max="3097" width="7.125" style="2" customWidth="1"/>
    <col min="3098" max="3098" width="6" style="2" customWidth="1"/>
    <col min="3099" max="3099" width="10" style="2" customWidth="1"/>
    <col min="3100" max="3100" width="5.625" style="2" customWidth="1"/>
    <col min="3101" max="3101" width="7.375" style="2" customWidth="1"/>
    <col min="3102" max="3102" width="10" style="2" customWidth="1"/>
    <col min="3103" max="3103" width="7.875" style="2" customWidth="1"/>
    <col min="3104" max="3104" width="6.75" style="2" customWidth="1"/>
    <col min="3105" max="3105" width="9" style="2"/>
    <col min="3106" max="3106" width="6.125" style="2" customWidth="1"/>
    <col min="3107" max="3107" width="6.75" style="2" customWidth="1"/>
    <col min="3108" max="3108" width="9.375" style="2" customWidth="1"/>
    <col min="3109" max="3109" width="7.375" style="2" customWidth="1"/>
    <col min="3110" max="3110" width="7.25" style="2" customWidth="1"/>
    <col min="3111" max="3111" width="8.375" style="2" customWidth="1"/>
    <col min="3112" max="3113" width="7.25" style="2" customWidth="1"/>
    <col min="3114" max="3114" width="9.75" style="2" customWidth="1"/>
    <col min="3115" max="3116" width="7.25" style="2" customWidth="1"/>
    <col min="3117" max="3117" width="8.5" style="2" customWidth="1"/>
    <col min="3118" max="3119" width="7.25" style="2" customWidth="1"/>
    <col min="3120" max="3120" width="9.875" style="2" customWidth="1"/>
    <col min="3121" max="3122" width="7.25" style="2" customWidth="1"/>
    <col min="3123" max="3123" width="8.625" style="2" customWidth="1"/>
    <col min="3124" max="3124" width="6.125" style="2" customWidth="1"/>
    <col min="3125" max="3125" width="6.875" style="2" customWidth="1"/>
    <col min="3126" max="3126" width="9.625" style="2" customWidth="1"/>
    <col min="3127" max="3127" width="6.75" style="2" customWidth="1"/>
    <col min="3128" max="3128" width="7.75" style="2" customWidth="1"/>
    <col min="3129" max="3329" width="9" style="2"/>
    <col min="3330" max="3330" width="54.875" style="2" customWidth="1"/>
    <col min="3331" max="3331" width="14.625" style="2" customWidth="1"/>
    <col min="3332" max="3332" width="5.5" style="2" customWidth="1"/>
    <col min="3333" max="3333" width="8.625" style="2" customWidth="1"/>
    <col min="3334" max="3334" width="8.25" style="2" customWidth="1"/>
    <col min="3335" max="3335" width="8.125" style="2" customWidth="1"/>
    <col min="3336" max="3336" width="11.5" style="2" customWidth="1"/>
    <col min="3337" max="3337" width="10.375" style="2" customWidth="1"/>
    <col min="3338" max="3338" width="11.75" style="2" customWidth="1"/>
    <col min="3339" max="3339" width="13" style="2" customWidth="1"/>
    <col min="3340" max="3340" width="15.875" style="2" customWidth="1"/>
    <col min="3341" max="3341" width="9.375" style="2" customWidth="1"/>
    <col min="3342" max="3342" width="10.625" style="2" customWidth="1"/>
    <col min="3343" max="3343" width="11.375" style="2" customWidth="1"/>
    <col min="3344" max="3344" width="12.375" style="2" customWidth="1"/>
    <col min="3345" max="3345" width="10.625" style="2" customWidth="1"/>
    <col min="3346" max="3346" width="12" style="2" customWidth="1"/>
    <col min="3347" max="3347" width="12.625" style="2" customWidth="1"/>
    <col min="3348" max="3348" width="11.375" style="2" customWidth="1"/>
    <col min="3349" max="3349" width="11" style="2" customWidth="1"/>
    <col min="3350" max="3350" width="8.75" style="2" customWidth="1"/>
    <col min="3351" max="3351" width="8.875" style="2" customWidth="1"/>
    <col min="3352" max="3352" width="9.875" style="2" customWidth="1"/>
    <col min="3353" max="3353" width="7.125" style="2" customWidth="1"/>
    <col min="3354" max="3354" width="6" style="2" customWidth="1"/>
    <col min="3355" max="3355" width="10" style="2" customWidth="1"/>
    <col min="3356" max="3356" width="5.625" style="2" customWidth="1"/>
    <col min="3357" max="3357" width="7.375" style="2" customWidth="1"/>
    <col min="3358" max="3358" width="10" style="2" customWidth="1"/>
    <col min="3359" max="3359" width="7.875" style="2" customWidth="1"/>
    <col min="3360" max="3360" width="6.75" style="2" customWidth="1"/>
    <col min="3361" max="3361" width="9" style="2"/>
    <col min="3362" max="3362" width="6.125" style="2" customWidth="1"/>
    <col min="3363" max="3363" width="6.75" style="2" customWidth="1"/>
    <col min="3364" max="3364" width="9.375" style="2" customWidth="1"/>
    <col min="3365" max="3365" width="7.375" style="2" customWidth="1"/>
    <col min="3366" max="3366" width="7.25" style="2" customWidth="1"/>
    <col min="3367" max="3367" width="8.375" style="2" customWidth="1"/>
    <col min="3368" max="3369" width="7.25" style="2" customWidth="1"/>
    <col min="3370" max="3370" width="9.75" style="2" customWidth="1"/>
    <col min="3371" max="3372" width="7.25" style="2" customWidth="1"/>
    <col min="3373" max="3373" width="8.5" style="2" customWidth="1"/>
    <col min="3374" max="3375" width="7.25" style="2" customWidth="1"/>
    <col min="3376" max="3376" width="9.875" style="2" customWidth="1"/>
    <col min="3377" max="3378" width="7.25" style="2" customWidth="1"/>
    <col min="3379" max="3379" width="8.625" style="2" customWidth="1"/>
    <col min="3380" max="3380" width="6.125" style="2" customWidth="1"/>
    <col min="3381" max="3381" width="6.875" style="2" customWidth="1"/>
    <col min="3382" max="3382" width="9.625" style="2" customWidth="1"/>
    <col min="3383" max="3383" width="6.75" style="2" customWidth="1"/>
    <col min="3384" max="3384" width="7.75" style="2" customWidth="1"/>
    <col min="3385" max="3585" width="9" style="2"/>
    <col min="3586" max="3586" width="54.875" style="2" customWidth="1"/>
    <col min="3587" max="3587" width="14.625" style="2" customWidth="1"/>
    <col min="3588" max="3588" width="5.5" style="2" customWidth="1"/>
    <col min="3589" max="3589" width="8.625" style="2" customWidth="1"/>
    <col min="3590" max="3590" width="8.25" style="2" customWidth="1"/>
    <col min="3591" max="3591" width="8.125" style="2" customWidth="1"/>
    <col min="3592" max="3592" width="11.5" style="2" customWidth="1"/>
    <col min="3593" max="3593" width="10.375" style="2" customWidth="1"/>
    <col min="3594" max="3594" width="11.75" style="2" customWidth="1"/>
    <col min="3595" max="3595" width="13" style="2" customWidth="1"/>
    <col min="3596" max="3596" width="15.875" style="2" customWidth="1"/>
    <col min="3597" max="3597" width="9.375" style="2" customWidth="1"/>
    <col min="3598" max="3598" width="10.625" style="2" customWidth="1"/>
    <col min="3599" max="3599" width="11.375" style="2" customWidth="1"/>
    <col min="3600" max="3600" width="12.375" style="2" customWidth="1"/>
    <col min="3601" max="3601" width="10.625" style="2" customWidth="1"/>
    <col min="3602" max="3602" width="12" style="2" customWidth="1"/>
    <col min="3603" max="3603" width="12.625" style="2" customWidth="1"/>
    <col min="3604" max="3604" width="11.375" style="2" customWidth="1"/>
    <col min="3605" max="3605" width="11" style="2" customWidth="1"/>
    <col min="3606" max="3606" width="8.75" style="2" customWidth="1"/>
    <col min="3607" max="3607" width="8.875" style="2" customWidth="1"/>
    <col min="3608" max="3608" width="9.875" style="2" customWidth="1"/>
    <col min="3609" max="3609" width="7.125" style="2" customWidth="1"/>
    <col min="3610" max="3610" width="6" style="2" customWidth="1"/>
    <col min="3611" max="3611" width="10" style="2" customWidth="1"/>
    <col min="3612" max="3612" width="5.625" style="2" customWidth="1"/>
    <col min="3613" max="3613" width="7.375" style="2" customWidth="1"/>
    <col min="3614" max="3614" width="10" style="2" customWidth="1"/>
    <col min="3615" max="3615" width="7.875" style="2" customWidth="1"/>
    <col min="3616" max="3616" width="6.75" style="2" customWidth="1"/>
    <col min="3617" max="3617" width="9" style="2"/>
    <col min="3618" max="3618" width="6.125" style="2" customWidth="1"/>
    <col min="3619" max="3619" width="6.75" style="2" customWidth="1"/>
    <col min="3620" max="3620" width="9.375" style="2" customWidth="1"/>
    <col min="3621" max="3621" width="7.375" style="2" customWidth="1"/>
    <col min="3622" max="3622" width="7.25" style="2" customWidth="1"/>
    <col min="3623" max="3623" width="8.375" style="2" customWidth="1"/>
    <col min="3624" max="3625" width="7.25" style="2" customWidth="1"/>
    <col min="3626" max="3626" width="9.75" style="2" customWidth="1"/>
    <col min="3627" max="3628" width="7.25" style="2" customWidth="1"/>
    <col min="3629" max="3629" width="8.5" style="2" customWidth="1"/>
    <col min="3630" max="3631" width="7.25" style="2" customWidth="1"/>
    <col min="3632" max="3632" width="9.875" style="2" customWidth="1"/>
    <col min="3633" max="3634" width="7.25" style="2" customWidth="1"/>
    <col min="3635" max="3635" width="8.625" style="2" customWidth="1"/>
    <col min="3636" max="3636" width="6.125" style="2" customWidth="1"/>
    <col min="3637" max="3637" width="6.875" style="2" customWidth="1"/>
    <col min="3638" max="3638" width="9.625" style="2" customWidth="1"/>
    <col min="3639" max="3639" width="6.75" style="2" customWidth="1"/>
    <col min="3640" max="3640" width="7.75" style="2" customWidth="1"/>
    <col min="3641" max="3841" width="9" style="2"/>
    <col min="3842" max="3842" width="54.875" style="2" customWidth="1"/>
    <col min="3843" max="3843" width="14.625" style="2" customWidth="1"/>
    <col min="3844" max="3844" width="5.5" style="2" customWidth="1"/>
    <col min="3845" max="3845" width="8.625" style="2" customWidth="1"/>
    <col min="3846" max="3846" width="8.25" style="2" customWidth="1"/>
    <col min="3847" max="3847" width="8.125" style="2" customWidth="1"/>
    <col min="3848" max="3848" width="11.5" style="2" customWidth="1"/>
    <col min="3849" max="3849" width="10.375" style="2" customWidth="1"/>
    <col min="3850" max="3850" width="11.75" style="2" customWidth="1"/>
    <col min="3851" max="3851" width="13" style="2" customWidth="1"/>
    <col min="3852" max="3852" width="15.875" style="2" customWidth="1"/>
    <col min="3853" max="3853" width="9.375" style="2" customWidth="1"/>
    <col min="3854" max="3854" width="10.625" style="2" customWidth="1"/>
    <col min="3855" max="3855" width="11.375" style="2" customWidth="1"/>
    <col min="3856" max="3856" width="12.375" style="2" customWidth="1"/>
    <col min="3857" max="3857" width="10.625" style="2" customWidth="1"/>
    <col min="3858" max="3858" width="12" style="2" customWidth="1"/>
    <col min="3859" max="3859" width="12.625" style="2" customWidth="1"/>
    <col min="3860" max="3860" width="11.375" style="2" customWidth="1"/>
    <col min="3861" max="3861" width="11" style="2" customWidth="1"/>
    <col min="3862" max="3862" width="8.75" style="2" customWidth="1"/>
    <col min="3863" max="3863" width="8.875" style="2" customWidth="1"/>
    <col min="3864" max="3864" width="9.875" style="2" customWidth="1"/>
    <col min="3865" max="3865" width="7.125" style="2" customWidth="1"/>
    <col min="3866" max="3866" width="6" style="2" customWidth="1"/>
    <col min="3867" max="3867" width="10" style="2" customWidth="1"/>
    <col min="3868" max="3868" width="5.625" style="2" customWidth="1"/>
    <col min="3869" max="3869" width="7.375" style="2" customWidth="1"/>
    <col min="3870" max="3870" width="10" style="2" customWidth="1"/>
    <col min="3871" max="3871" width="7.875" style="2" customWidth="1"/>
    <col min="3872" max="3872" width="6.75" style="2" customWidth="1"/>
    <col min="3873" max="3873" width="9" style="2"/>
    <col min="3874" max="3874" width="6.125" style="2" customWidth="1"/>
    <col min="3875" max="3875" width="6.75" style="2" customWidth="1"/>
    <col min="3876" max="3876" width="9.375" style="2" customWidth="1"/>
    <col min="3877" max="3877" width="7.375" style="2" customWidth="1"/>
    <col min="3878" max="3878" width="7.25" style="2" customWidth="1"/>
    <col min="3879" max="3879" width="8.375" style="2" customWidth="1"/>
    <col min="3880" max="3881" width="7.25" style="2" customWidth="1"/>
    <col min="3882" max="3882" width="9.75" style="2" customWidth="1"/>
    <col min="3883" max="3884" width="7.25" style="2" customWidth="1"/>
    <col min="3885" max="3885" width="8.5" style="2" customWidth="1"/>
    <col min="3886" max="3887" width="7.25" style="2" customWidth="1"/>
    <col min="3888" max="3888" width="9.875" style="2" customWidth="1"/>
    <col min="3889" max="3890" width="7.25" style="2" customWidth="1"/>
    <col min="3891" max="3891" width="8.625" style="2" customWidth="1"/>
    <col min="3892" max="3892" width="6.125" style="2" customWidth="1"/>
    <col min="3893" max="3893" width="6.875" style="2" customWidth="1"/>
    <col min="3894" max="3894" width="9.625" style="2" customWidth="1"/>
    <col min="3895" max="3895" width="6.75" style="2" customWidth="1"/>
    <col min="3896" max="3896" width="7.75" style="2" customWidth="1"/>
    <col min="3897" max="4097" width="9" style="2"/>
    <col min="4098" max="4098" width="54.875" style="2" customWidth="1"/>
    <col min="4099" max="4099" width="14.625" style="2" customWidth="1"/>
    <col min="4100" max="4100" width="5.5" style="2" customWidth="1"/>
    <col min="4101" max="4101" width="8.625" style="2" customWidth="1"/>
    <col min="4102" max="4102" width="8.25" style="2" customWidth="1"/>
    <col min="4103" max="4103" width="8.125" style="2" customWidth="1"/>
    <col min="4104" max="4104" width="11.5" style="2" customWidth="1"/>
    <col min="4105" max="4105" width="10.375" style="2" customWidth="1"/>
    <col min="4106" max="4106" width="11.75" style="2" customWidth="1"/>
    <col min="4107" max="4107" width="13" style="2" customWidth="1"/>
    <col min="4108" max="4108" width="15.875" style="2" customWidth="1"/>
    <col min="4109" max="4109" width="9.375" style="2" customWidth="1"/>
    <col min="4110" max="4110" width="10.625" style="2" customWidth="1"/>
    <col min="4111" max="4111" width="11.375" style="2" customWidth="1"/>
    <col min="4112" max="4112" width="12.375" style="2" customWidth="1"/>
    <col min="4113" max="4113" width="10.625" style="2" customWidth="1"/>
    <col min="4114" max="4114" width="12" style="2" customWidth="1"/>
    <col min="4115" max="4115" width="12.625" style="2" customWidth="1"/>
    <col min="4116" max="4116" width="11.375" style="2" customWidth="1"/>
    <col min="4117" max="4117" width="11" style="2" customWidth="1"/>
    <col min="4118" max="4118" width="8.75" style="2" customWidth="1"/>
    <col min="4119" max="4119" width="8.875" style="2" customWidth="1"/>
    <col min="4120" max="4120" width="9.875" style="2" customWidth="1"/>
    <col min="4121" max="4121" width="7.125" style="2" customWidth="1"/>
    <col min="4122" max="4122" width="6" style="2" customWidth="1"/>
    <col min="4123" max="4123" width="10" style="2" customWidth="1"/>
    <col min="4124" max="4124" width="5.625" style="2" customWidth="1"/>
    <col min="4125" max="4125" width="7.375" style="2" customWidth="1"/>
    <col min="4126" max="4126" width="10" style="2" customWidth="1"/>
    <col min="4127" max="4127" width="7.875" style="2" customWidth="1"/>
    <col min="4128" max="4128" width="6.75" style="2" customWidth="1"/>
    <col min="4129" max="4129" width="9" style="2"/>
    <col min="4130" max="4130" width="6.125" style="2" customWidth="1"/>
    <col min="4131" max="4131" width="6.75" style="2" customWidth="1"/>
    <col min="4132" max="4132" width="9.375" style="2" customWidth="1"/>
    <col min="4133" max="4133" width="7.375" style="2" customWidth="1"/>
    <col min="4134" max="4134" width="7.25" style="2" customWidth="1"/>
    <col min="4135" max="4135" width="8.375" style="2" customWidth="1"/>
    <col min="4136" max="4137" width="7.25" style="2" customWidth="1"/>
    <col min="4138" max="4138" width="9.75" style="2" customWidth="1"/>
    <col min="4139" max="4140" width="7.25" style="2" customWidth="1"/>
    <col min="4141" max="4141" width="8.5" style="2" customWidth="1"/>
    <col min="4142" max="4143" width="7.25" style="2" customWidth="1"/>
    <col min="4144" max="4144" width="9.875" style="2" customWidth="1"/>
    <col min="4145" max="4146" width="7.25" style="2" customWidth="1"/>
    <col min="4147" max="4147" width="8.625" style="2" customWidth="1"/>
    <col min="4148" max="4148" width="6.125" style="2" customWidth="1"/>
    <col min="4149" max="4149" width="6.875" style="2" customWidth="1"/>
    <col min="4150" max="4150" width="9.625" style="2" customWidth="1"/>
    <col min="4151" max="4151" width="6.75" style="2" customWidth="1"/>
    <col min="4152" max="4152" width="7.75" style="2" customWidth="1"/>
    <col min="4153" max="4353" width="9" style="2"/>
    <col min="4354" max="4354" width="54.875" style="2" customWidth="1"/>
    <col min="4355" max="4355" width="14.625" style="2" customWidth="1"/>
    <col min="4356" max="4356" width="5.5" style="2" customWidth="1"/>
    <col min="4357" max="4357" width="8.625" style="2" customWidth="1"/>
    <col min="4358" max="4358" width="8.25" style="2" customWidth="1"/>
    <col min="4359" max="4359" width="8.125" style="2" customWidth="1"/>
    <col min="4360" max="4360" width="11.5" style="2" customWidth="1"/>
    <col min="4361" max="4361" width="10.375" style="2" customWidth="1"/>
    <col min="4362" max="4362" width="11.75" style="2" customWidth="1"/>
    <col min="4363" max="4363" width="13" style="2" customWidth="1"/>
    <col min="4364" max="4364" width="15.875" style="2" customWidth="1"/>
    <col min="4365" max="4365" width="9.375" style="2" customWidth="1"/>
    <col min="4366" max="4366" width="10.625" style="2" customWidth="1"/>
    <col min="4367" max="4367" width="11.375" style="2" customWidth="1"/>
    <col min="4368" max="4368" width="12.375" style="2" customWidth="1"/>
    <col min="4369" max="4369" width="10.625" style="2" customWidth="1"/>
    <col min="4370" max="4370" width="12" style="2" customWidth="1"/>
    <col min="4371" max="4371" width="12.625" style="2" customWidth="1"/>
    <col min="4372" max="4372" width="11.375" style="2" customWidth="1"/>
    <col min="4373" max="4373" width="11" style="2" customWidth="1"/>
    <col min="4374" max="4374" width="8.75" style="2" customWidth="1"/>
    <col min="4375" max="4375" width="8.875" style="2" customWidth="1"/>
    <col min="4376" max="4376" width="9.875" style="2" customWidth="1"/>
    <col min="4377" max="4377" width="7.125" style="2" customWidth="1"/>
    <col min="4378" max="4378" width="6" style="2" customWidth="1"/>
    <col min="4379" max="4379" width="10" style="2" customWidth="1"/>
    <col min="4380" max="4380" width="5.625" style="2" customWidth="1"/>
    <col min="4381" max="4381" width="7.375" style="2" customWidth="1"/>
    <col min="4382" max="4382" width="10" style="2" customWidth="1"/>
    <col min="4383" max="4383" width="7.875" style="2" customWidth="1"/>
    <col min="4384" max="4384" width="6.75" style="2" customWidth="1"/>
    <col min="4385" max="4385" width="9" style="2"/>
    <col min="4386" max="4386" width="6.125" style="2" customWidth="1"/>
    <col min="4387" max="4387" width="6.75" style="2" customWidth="1"/>
    <col min="4388" max="4388" width="9.375" style="2" customWidth="1"/>
    <col min="4389" max="4389" width="7.375" style="2" customWidth="1"/>
    <col min="4390" max="4390" width="7.25" style="2" customWidth="1"/>
    <col min="4391" max="4391" width="8.375" style="2" customWidth="1"/>
    <col min="4392" max="4393" width="7.25" style="2" customWidth="1"/>
    <col min="4394" max="4394" width="9.75" style="2" customWidth="1"/>
    <col min="4395" max="4396" width="7.25" style="2" customWidth="1"/>
    <col min="4397" max="4397" width="8.5" style="2" customWidth="1"/>
    <col min="4398" max="4399" width="7.25" style="2" customWidth="1"/>
    <col min="4400" max="4400" width="9.875" style="2" customWidth="1"/>
    <col min="4401" max="4402" width="7.25" style="2" customWidth="1"/>
    <col min="4403" max="4403" width="8.625" style="2" customWidth="1"/>
    <col min="4404" max="4404" width="6.125" style="2" customWidth="1"/>
    <col min="4405" max="4405" width="6.875" style="2" customWidth="1"/>
    <col min="4406" max="4406" width="9.625" style="2" customWidth="1"/>
    <col min="4407" max="4407" width="6.75" style="2" customWidth="1"/>
    <col min="4408" max="4408" width="7.75" style="2" customWidth="1"/>
    <col min="4409" max="4609" width="9" style="2"/>
    <col min="4610" max="4610" width="54.875" style="2" customWidth="1"/>
    <col min="4611" max="4611" width="14.625" style="2" customWidth="1"/>
    <col min="4612" max="4612" width="5.5" style="2" customWidth="1"/>
    <col min="4613" max="4613" width="8.625" style="2" customWidth="1"/>
    <col min="4614" max="4614" width="8.25" style="2" customWidth="1"/>
    <col min="4615" max="4615" width="8.125" style="2" customWidth="1"/>
    <col min="4616" max="4616" width="11.5" style="2" customWidth="1"/>
    <col min="4617" max="4617" width="10.375" style="2" customWidth="1"/>
    <col min="4618" max="4618" width="11.75" style="2" customWidth="1"/>
    <col min="4619" max="4619" width="13" style="2" customWidth="1"/>
    <col min="4620" max="4620" width="15.875" style="2" customWidth="1"/>
    <col min="4621" max="4621" width="9.375" style="2" customWidth="1"/>
    <col min="4622" max="4622" width="10.625" style="2" customWidth="1"/>
    <col min="4623" max="4623" width="11.375" style="2" customWidth="1"/>
    <col min="4624" max="4624" width="12.375" style="2" customWidth="1"/>
    <col min="4625" max="4625" width="10.625" style="2" customWidth="1"/>
    <col min="4626" max="4626" width="12" style="2" customWidth="1"/>
    <col min="4627" max="4627" width="12.625" style="2" customWidth="1"/>
    <col min="4628" max="4628" width="11.375" style="2" customWidth="1"/>
    <col min="4629" max="4629" width="11" style="2" customWidth="1"/>
    <col min="4630" max="4630" width="8.75" style="2" customWidth="1"/>
    <col min="4631" max="4631" width="8.875" style="2" customWidth="1"/>
    <col min="4632" max="4632" width="9.875" style="2" customWidth="1"/>
    <col min="4633" max="4633" width="7.125" style="2" customWidth="1"/>
    <col min="4634" max="4634" width="6" style="2" customWidth="1"/>
    <col min="4635" max="4635" width="10" style="2" customWidth="1"/>
    <col min="4636" max="4636" width="5.625" style="2" customWidth="1"/>
    <col min="4637" max="4637" width="7.375" style="2" customWidth="1"/>
    <col min="4638" max="4638" width="10" style="2" customWidth="1"/>
    <col min="4639" max="4639" width="7.875" style="2" customWidth="1"/>
    <col min="4640" max="4640" width="6.75" style="2" customWidth="1"/>
    <col min="4641" max="4641" width="9" style="2"/>
    <col min="4642" max="4642" width="6.125" style="2" customWidth="1"/>
    <col min="4643" max="4643" width="6.75" style="2" customWidth="1"/>
    <col min="4644" max="4644" width="9.375" style="2" customWidth="1"/>
    <col min="4645" max="4645" width="7.375" style="2" customWidth="1"/>
    <col min="4646" max="4646" width="7.25" style="2" customWidth="1"/>
    <col min="4647" max="4647" width="8.375" style="2" customWidth="1"/>
    <col min="4648" max="4649" width="7.25" style="2" customWidth="1"/>
    <col min="4650" max="4650" width="9.75" style="2" customWidth="1"/>
    <col min="4651" max="4652" width="7.25" style="2" customWidth="1"/>
    <col min="4653" max="4653" width="8.5" style="2" customWidth="1"/>
    <col min="4654" max="4655" width="7.25" style="2" customWidth="1"/>
    <col min="4656" max="4656" width="9.875" style="2" customWidth="1"/>
    <col min="4657" max="4658" width="7.25" style="2" customWidth="1"/>
    <col min="4659" max="4659" width="8.625" style="2" customWidth="1"/>
    <col min="4660" max="4660" width="6.125" style="2" customWidth="1"/>
    <col min="4661" max="4661" width="6.875" style="2" customWidth="1"/>
    <col min="4662" max="4662" width="9.625" style="2" customWidth="1"/>
    <col min="4663" max="4663" width="6.75" style="2" customWidth="1"/>
    <col min="4664" max="4664" width="7.75" style="2" customWidth="1"/>
    <col min="4665" max="4865" width="9" style="2"/>
    <col min="4866" max="4866" width="54.875" style="2" customWidth="1"/>
    <col min="4867" max="4867" width="14.625" style="2" customWidth="1"/>
    <col min="4868" max="4868" width="5.5" style="2" customWidth="1"/>
    <col min="4869" max="4869" width="8.625" style="2" customWidth="1"/>
    <col min="4870" max="4870" width="8.25" style="2" customWidth="1"/>
    <col min="4871" max="4871" width="8.125" style="2" customWidth="1"/>
    <col min="4872" max="4872" width="11.5" style="2" customWidth="1"/>
    <col min="4873" max="4873" width="10.375" style="2" customWidth="1"/>
    <col min="4874" max="4874" width="11.75" style="2" customWidth="1"/>
    <col min="4875" max="4875" width="13" style="2" customWidth="1"/>
    <col min="4876" max="4876" width="15.875" style="2" customWidth="1"/>
    <col min="4877" max="4877" width="9.375" style="2" customWidth="1"/>
    <col min="4878" max="4878" width="10.625" style="2" customWidth="1"/>
    <col min="4879" max="4879" width="11.375" style="2" customWidth="1"/>
    <col min="4880" max="4880" width="12.375" style="2" customWidth="1"/>
    <col min="4881" max="4881" width="10.625" style="2" customWidth="1"/>
    <col min="4882" max="4882" width="12" style="2" customWidth="1"/>
    <col min="4883" max="4883" width="12.625" style="2" customWidth="1"/>
    <col min="4884" max="4884" width="11.375" style="2" customWidth="1"/>
    <col min="4885" max="4885" width="11" style="2" customWidth="1"/>
    <col min="4886" max="4886" width="8.75" style="2" customWidth="1"/>
    <col min="4887" max="4887" width="8.875" style="2" customWidth="1"/>
    <col min="4888" max="4888" width="9.875" style="2" customWidth="1"/>
    <col min="4889" max="4889" width="7.125" style="2" customWidth="1"/>
    <col min="4890" max="4890" width="6" style="2" customWidth="1"/>
    <col min="4891" max="4891" width="10" style="2" customWidth="1"/>
    <col min="4892" max="4892" width="5.625" style="2" customWidth="1"/>
    <col min="4893" max="4893" width="7.375" style="2" customWidth="1"/>
    <col min="4894" max="4894" width="10" style="2" customWidth="1"/>
    <col min="4895" max="4895" width="7.875" style="2" customWidth="1"/>
    <col min="4896" max="4896" width="6.75" style="2" customWidth="1"/>
    <col min="4897" max="4897" width="9" style="2"/>
    <col min="4898" max="4898" width="6.125" style="2" customWidth="1"/>
    <col min="4899" max="4899" width="6.75" style="2" customWidth="1"/>
    <col min="4900" max="4900" width="9.375" style="2" customWidth="1"/>
    <col min="4901" max="4901" width="7.375" style="2" customWidth="1"/>
    <col min="4902" max="4902" width="7.25" style="2" customWidth="1"/>
    <col min="4903" max="4903" width="8.375" style="2" customWidth="1"/>
    <col min="4904" max="4905" width="7.25" style="2" customWidth="1"/>
    <col min="4906" max="4906" width="9.75" style="2" customWidth="1"/>
    <col min="4907" max="4908" width="7.25" style="2" customWidth="1"/>
    <col min="4909" max="4909" width="8.5" style="2" customWidth="1"/>
    <col min="4910" max="4911" width="7.25" style="2" customWidth="1"/>
    <col min="4912" max="4912" width="9.875" style="2" customWidth="1"/>
    <col min="4913" max="4914" width="7.25" style="2" customWidth="1"/>
    <col min="4915" max="4915" width="8.625" style="2" customWidth="1"/>
    <col min="4916" max="4916" width="6.125" style="2" customWidth="1"/>
    <col min="4917" max="4917" width="6.875" style="2" customWidth="1"/>
    <col min="4918" max="4918" width="9.625" style="2" customWidth="1"/>
    <col min="4919" max="4919" width="6.75" style="2" customWidth="1"/>
    <col min="4920" max="4920" width="7.75" style="2" customWidth="1"/>
    <col min="4921" max="5121" width="9" style="2"/>
    <col min="5122" max="5122" width="54.875" style="2" customWidth="1"/>
    <col min="5123" max="5123" width="14.625" style="2" customWidth="1"/>
    <col min="5124" max="5124" width="5.5" style="2" customWidth="1"/>
    <col min="5125" max="5125" width="8.625" style="2" customWidth="1"/>
    <col min="5126" max="5126" width="8.25" style="2" customWidth="1"/>
    <col min="5127" max="5127" width="8.125" style="2" customWidth="1"/>
    <col min="5128" max="5128" width="11.5" style="2" customWidth="1"/>
    <col min="5129" max="5129" width="10.375" style="2" customWidth="1"/>
    <col min="5130" max="5130" width="11.75" style="2" customWidth="1"/>
    <col min="5131" max="5131" width="13" style="2" customWidth="1"/>
    <col min="5132" max="5132" width="15.875" style="2" customWidth="1"/>
    <col min="5133" max="5133" width="9.375" style="2" customWidth="1"/>
    <col min="5134" max="5134" width="10.625" style="2" customWidth="1"/>
    <col min="5135" max="5135" width="11.375" style="2" customWidth="1"/>
    <col min="5136" max="5136" width="12.375" style="2" customWidth="1"/>
    <col min="5137" max="5137" width="10.625" style="2" customWidth="1"/>
    <col min="5138" max="5138" width="12" style="2" customWidth="1"/>
    <col min="5139" max="5139" width="12.625" style="2" customWidth="1"/>
    <col min="5140" max="5140" width="11.375" style="2" customWidth="1"/>
    <col min="5141" max="5141" width="11" style="2" customWidth="1"/>
    <col min="5142" max="5142" width="8.75" style="2" customWidth="1"/>
    <col min="5143" max="5143" width="8.875" style="2" customWidth="1"/>
    <col min="5144" max="5144" width="9.875" style="2" customWidth="1"/>
    <col min="5145" max="5145" width="7.125" style="2" customWidth="1"/>
    <col min="5146" max="5146" width="6" style="2" customWidth="1"/>
    <col min="5147" max="5147" width="10" style="2" customWidth="1"/>
    <col min="5148" max="5148" width="5.625" style="2" customWidth="1"/>
    <col min="5149" max="5149" width="7.375" style="2" customWidth="1"/>
    <col min="5150" max="5150" width="10" style="2" customWidth="1"/>
    <col min="5151" max="5151" width="7.875" style="2" customWidth="1"/>
    <col min="5152" max="5152" width="6.75" style="2" customWidth="1"/>
    <col min="5153" max="5153" width="9" style="2"/>
    <col min="5154" max="5154" width="6.125" style="2" customWidth="1"/>
    <col min="5155" max="5155" width="6.75" style="2" customWidth="1"/>
    <col min="5156" max="5156" width="9.375" style="2" customWidth="1"/>
    <col min="5157" max="5157" width="7.375" style="2" customWidth="1"/>
    <col min="5158" max="5158" width="7.25" style="2" customWidth="1"/>
    <col min="5159" max="5159" width="8.375" style="2" customWidth="1"/>
    <col min="5160" max="5161" width="7.25" style="2" customWidth="1"/>
    <col min="5162" max="5162" width="9.75" style="2" customWidth="1"/>
    <col min="5163" max="5164" width="7.25" style="2" customWidth="1"/>
    <col min="5165" max="5165" width="8.5" style="2" customWidth="1"/>
    <col min="5166" max="5167" width="7.25" style="2" customWidth="1"/>
    <col min="5168" max="5168" width="9.875" style="2" customWidth="1"/>
    <col min="5169" max="5170" width="7.25" style="2" customWidth="1"/>
    <col min="5171" max="5171" width="8.625" style="2" customWidth="1"/>
    <col min="5172" max="5172" width="6.125" style="2" customWidth="1"/>
    <col min="5173" max="5173" width="6.875" style="2" customWidth="1"/>
    <col min="5174" max="5174" width="9.625" style="2" customWidth="1"/>
    <col min="5175" max="5175" width="6.75" style="2" customWidth="1"/>
    <col min="5176" max="5176" width="7.75" style="2" customWidth="1"/>
    <col min="5177" max="5377" width="9" style="2"/>
    <col min="5378" max="5378" width="54.875" style="2" customWidth="1"/>
    <col min="5379" max="5379" width="14.625" style="2" customWidth="1"/>
    <col min="5380" max="5380" width="5.5" style="2" customWidth="1"/>
    <col min="5381" max="5381" width="8.625" style="2" customWidth="1"/>
    <col min="5382" max="5382" width="8.25" style="2" customWidth="1"/>
    <col min="5383" max="5383" width="8.125" style="2" customWidth="1"/>
    <col min="5384" max="5384" width="11.5" style="2" customWidth="1"/>
    <col min="5385" max="5385" width="10.375" style="2" customWidth="1"/>
    <col min="5386" max="5386" width="11.75" style="2" customWidth="1"/>
    <col min="5387" max="5387" width="13" style="2" customWidth="1"/>
    <col min="5388" max="5388" width="15.875" style="2" customWidth="1"/>
    <col min="5389" max="5389" width="9.375" style="2" customWidth="1"/>
    <col min="5390" max="5390" width="10.625" style="2" customWidth="1"/>
    <col min="5391" max="5391" width="11.375" style="2" customWidth="1"/>
    <col min="5392" max="5392" width="12.375" style="2" customWidth="1"/>
    <col min="5393" max="5393" width="10.625" style="2" customWidth="1"/>
    <col min="5394" max="5394" width="12" style="2" customWidth="1"/>
    <col min="5395" max="5395" width="12.625" style="2" customWidth="1"/>
    <col min="5396" max="5396" width="11.375" style="2" customWidth="1"/>
    <col min="5397" max="5397" width="11" style="2" customWidth="1"/>
    <col min="5398" max="5398" width="8.75" style="2" customWidth="1"/>
    <col min="5399" max="5399" width="8.875" style="2" customWidth="1"/>
    <col min="5400" max="5400" width="9.875" style="2" customWidth="1"/>
    <col min="5401" max="5401" width="7.125" style="2" customWidth="1"/>
    <col min="5402" max="5402" width="6" style="2" customWidth="1"/>
    <col min="5403" max="5403" width="10" style="2" customWidth="1"/>
    <col min="5404" max="5404" width="5.625" style="2" customWidth="1"/>
    <col min="5405" max="5405" width="7.375" style="2" customWidth="1"/>
    <col min="5406" max="5406" width="10" style="2" customWidth="1"/>
    <col min="5407" max="5407" width="7.875" style="2" customWidth="1"/>
    <col min="5408" max="5408" width="6.75" style="2" customWidth="1"/>
    <col min="5409" max="5409" width="9" style="2"/>
    <col min="5410" max="5410" width="6.125" style="2" customWidth="1"/>
    <col min="5411" max="5411" width="6.75" style="2" customWidth="1"/>
    <col min="5412" max="5412" width="9.375" style="2" customWidth="1"/>
    <col min="5413" max="5413" width="7.375" style="2" customWidth="1"/>
    <col min="5414" max="5414" width="7.25" style="2" customWidth="1"/>
    <col min="5415" max="5415" width="8.375" style="2" customWidth="1"/>
    <col min="5416" max="5417" width="7.25" style="2" customWidth="1"/>
    <col min="5418" max="5418" width="9.75" style="2" customWidth="1"/>
    <col min="5419" max="5420" width="7.25" style="2" customWidth="1"/>
    <col min="5421" max="5421" width="8.5" style="2" customWidth="1"/>
    <col min="5422" max="5423" width="7.25" style="2" customWidth="1"/>
    <col min="5424" max="5424" width="9.875" style="2" customWidth="1"/>
    <col min="5425" max="5426" width="7.25" style="2" customWidth="1"/>
    <col min="5427" max="5427" width="8.625" style="2" customWidth="1"/>
    <col min="5428" max="5428" width="6.125" style="2" customWidth="1"/>
    <col min="5429" max="5429" width="6.875" style="2" customWidth="1"/>
    <col min="5430" max="5430" width="9.625" style="2" customWidth="1"/>
    <col min="5431" max="5431" width="6.75" style="2" customWidth="1"/>
    <col min="5432" max="5432" width="7.75" style="2" customWidth="1"/>
    <col min="5433" max="5633" width="9" style="2"/>
    <col min="5634" max="5634" width="54.875" style="2" customWidth="1"/>
    <col min="5635" max="5635" width="14.625" style="2" customWidth="1"/>
    <col min="5636" max="5636" width="5.5" style="2" customWidth="1"/>
    <col min="5637" max="5637" width="8.625" style="2" customWidth="1"/>
    <col min="5638" max="5638" width="8.25" style="2" customWidth="1"/>
    <col min="5639" max="5639" width="8.125" style="2" customWidth="1"/>
    <col min="5640" max="5640" width="11.5" style="2" customWidth="1"/>
    <col min="5641" max="5641" width="10.375" style="2" customWidth="1"/>
    <col min="5642" max="5642" width="11.75" style="2" customWidth="1"/>
    <col min="5643" max="5643" width="13" style="2" customWidth="1"/>
    <col min="5644" max="5644" width="15.875" style="2" customWidth="1"/>
    <col min="5645" max="5645" width="9.375" style="2" customWidth="1"/>
    <col min="5646" max="5646" width="10.625" style="2" customWidth="1"/>
    <col min="5647" max="5647" width="11.375" style="2" customWidth="1"/>
    <col min="5648" max="5648" width="12.375" style="2" customWidth="1"/>
    <col min="5649" max="5649" width="10.625" style="2" customWidth="1"/>
    <col min="5650" max="5650" width="12" style="2" customWidth="1"/>
    <col min="5651" max="5651" width="12.625" style="2" customWidth="1"/>
    <col min="5652" max="5652" width="11.375" style="2" customWidth="1"/>
    <col min="5653" max="5653" width="11" style="2" customWidth="1"/>
    <col min="5654" max="5654" width="8.75" style="2" customWidth="1"/>
    <col min="5655" max="5655" width="8.875" style="2" customWidth="1"/>
    <col min="5656" max="5656" width="9.875" style="2" customWidth="1"/>
    <col min="5657" max="5657" width="7.125" style="2" customWidth="1"/>
    <col min="5658" max="5658" width="6" style="2" customWidth="1"/>
    <col min="5659" max="5659" width="10" style="2" customWidth="1"/>
    <col min="5660" max="5660" width="5.625" style="2" customWidth="1"/>
    <col min="5661" max="5661" width="7.375" style="2" customWidth="1"/>
    <col min="5662" max="5662" width="10" style="2" customWidth="1"/>
    <col min="5663" max="5663" width="7.875" style="2" customWidth="1"/>
    <col min="5664" max="5664" width="6.75" style="2" customWidth="1"/>
    <col min="5665" max="5665" width="9" style="2"/>
    <col min="5666" max="5666" width="6.125" style="2" customWidth="1"/>
    <col min="5667" max="5667" width="6.75" style="2" customWidth="1"/>
    <col min="5668" max="5668" width="9.375" style="2" customWidth="1"/>
    <col min="5669" max="5669" width="7.375" style="2" customWidth="1"/>
    <col min="5670" max="5670" width="7.25" style="2" customWidth="1"/>
    <col min="5671" max="5671" width="8.375" style="2" customWidth="1"/>
    <col min="5672" max="5673" width="7.25" style="2" customWidth="1"/>
    <col min="5674" max="5674" width="9.75" style="2" customWidth="1"/>
    <col min="5675" max="5676" width="7.25" style="2" customWidth="1"/>
    <col min="5677" max="5677" width="8.5" style="2" customWidth="1"/>
    <col min="5678" max="5679" width="7.25" style="2" customWidth="1"/>
    <col min="5680" max="5680" width="9.875" style="2" customWidth="1"/>
    <col min="5681" max="5682" width="7.25" style="2" customWidth="1"/>
    <col min="5683" max="5683" width="8.625" style="2" customWidth="1"/>
    <col min="5684" max="5684" width="6.125" style="2" customWidth="1"/>
    <col min="5685" max="5685" width="6.875" style="2" customWidth="1"/>
    <col min="5686" max="5686" width="9.625" style="2" customWidth="1"/>
    <col min="5687" max="5687" width="6.75" style="2" customWidth="1"/>
    <col min="5688" max="5688" width="7.75" style="2" customWidth="1"/>
    <col min="5689" max="5889" width="9" style="2"/>
    <col min="5890" max="5890" width="54.875" style="2" customWidth="1"/>
    <col min="5891" max="5891" width="14.625" style="2" customWidth="1"/>
    <col min="5892" max="5892" width="5.5" style="2" customWidth="1"/>
    <col min="5893" max="5893" width="8.625" style="2" customWidth="1"/>
    <col min="5894" max="5894" width="8.25" style="2" customWidth="1"/>
    <col min="5895" max="5895" width="8.125" style="2" customWidth="1"/>
    <col min="5896" max="5896" width="11.5" style="2" customWidth="1"/>
    <col min="5897" max="5897" width="10.375" style="2" customWidth="1"/>
    <col min="5898" max="5898" width="11.75" style="2" customWidth="1"/>
    <col min="5899" max="5899" width="13" style="2" customWidth="1"/>
    <col min="5900" max="5900" width="15.875" style="2" customWidth="1"/>
    <col min="5901" max="5901" width="9.375" style="2" customWidth="1"/>
    <col min="5902" max="5902" width="10.625" style="2" customWidth="1"/>
    <col min="5903" max="5903" width="11.375" style="2" customWidth="1"/>
    <col min="5904" max="5904" width="12.375" style="2" customWidth="1"/>
    <col min="5905" max="5905" width="10.625" style="2" customWidth="1"/>
    <col min="5906" max="5906" width="12" style="2" customWidth="1"/>
    <col min="5907" max="5907" width="12.625" style="2" customWidth="1"/>
    <col min="5908" max="5908" width="11.375" style="2" customWidth="1"/>
    <col min="5909" max="5909" width="11" style="2" customWidth="1"/>
    <col min="5910" max="5910" width="8.75" style="2" customWidth="1"/>
    <col min="5911" max="5911" width="8.875" style="2" customWidth="1"/>
    <col min="5912" max="5912" width="9.875" style="2" customWidth="1"/>
    <col min="5913" max="5913" width="7.125" style="2" customWidth="1"/>
    <col min="5914" max="5914" width="6" style="2" customWidth="1"/>
    <col min="5915" max="5915" width="10" style="2" customWidth="1"/>
    <col min="5916" max="5916" width="5.625" style="2" customWidth="1"/>
    <col min="5917" max="5917" width="7.375" style="2" customWidth="1"/>
    <col min="5918" max="5918" width="10" style="2" customWidth="1"/>
    <col min="5919" max="5919" width="7.875" style="2" customWidth="1"/>
    <col min="5920" max="5920" width="6.75" style="2" customWidth="1"/>
    <col min="5921" max="5921" width="9" style="2"/>
    <col min="5922" max="5922" width="6.125" style="2" customWidth="1"/>
    <col min="5923" max="5923" width="6.75" style="2" customWidth="1"/>
    <col min="5924" max="5924" width="9.375" style="2" customWidth="1"/>
    <col min="5925" max="5925" width="7.375" style="2" customWidth="1"/>
    <col min="5926" max="5926" width="7.25" style="2" customWidth="1"/>
    <col min="5927" max="5927" width="8.375" style="2" customWidth="1"/>
    <col min="5928" max="5929" width="7.25" style="2" customWidth="1"/>
    <col min="5930" max="5930" width="9.75" style="2" customWidth="1"/>
    <col min="5931" max="5932" width="7.25" style="2" customWidth="1"/>
    <col min="5933" max="5933" width="8.5" style="2" customWidth="1"/>
    <col min="5934" max="5935" width="7.25" style="2" customWidth="1"/>
    <col min="5936" max="5936" width="9.875" style="2" customWidth="1"/>
    <col min="5937" max="5938" width="7.25" style="2" customWidth="1"/>
    <col min="5939" max="5939" width="8.625" style="2" customWidth="1"/>
    <col min="5940" max="5940" width="6.125" style="2" customWidth="1"/>
    <col min="5941" max="5941" width="6.875" style="2" customWidth="1"/>
    <col min="5942" max="5942" width="9.625" style="2" customWidth="1"/>
    <col min="5943" max="5943" width="6.75" style="2" customWidth="1"/>
    <col min="5944" max="5944" width="7.75" style="2" customWidth="1"/>
    <col min="5945" max="6145" width="9" style="2"/>
    <col min="6146" max="6146" width="54.875" style="2" customWidth="1"/>
    <col min="6147" max="6147" width="14.625" style="2" customWidth="1"/>
    <col min="6148" max="6148" width="5.5" style="2" customWidth="1"/>
    <col min="6149" max="6149" width="8.625" style="2" customWidth="1"/>
    <col min="6150" max="6150" width="8.25" style="2" customWidth="1"/>
    <col min="6151" max="6151" width="8.125" style="2" customWidth="1"/>
    <col min="6152" max="6152" width="11.5" style="2" customWidth="1"/>
    <col min="6153" max="6153" width="10.375" style="2" customWidth="1"/>
    <col min="6154" max="6154" width="11.75" style="2" customWidth="1"/>
    <col min="6155" max="6155" width="13" style="2" customWidth="1"/>
    <col min="6156" max="6156" width="15.875" style="2" customWidth="1"/>
    <col min="6157" max="6157" width="9.375" style="2" customWidth="1"/>
    <col min="6158" max="6158" width="10.625" style="2" customWidth="1"/>
    <col min="6159" max="6159" width="11.375" style="2" customWidth="1"/>
    <col min="6160" max="6160" width="12.375" style="2" customWidth="1"/>
    <col min="6161" max="6161" width="10.625" style="2" customWidth="1"/>
    <col min="6162" max="6162" width="12" style="2" customWidth="1"/>
    <col min="6163" max="6163" width="12.625" style="2" customWidth="1"/>
    <col min="6164" max="6164" width="11.375" style="2" customWidth="1"/>
    <col min="6165" max="6165" width="11" style="2" customWidth="1"/>
    <col min="6166" max="6166" width="8.75" style="2" customWidth="1"/>
    <col min="6167" max="6167" width="8.875" style="2" customWidth="1"/>
    <col min="6168" max="6168" width="9.875" style="2" customWidth="1"/>
    <col min="6169" max="6169" width="7.125" style="2" customWidth="1"/>
    <col min="6170" max="6170" width="6" style="2" customWidth="1"/>
    <col min="6171" max="6171" width="10" style="2" customWidth="1"/>
    <col min="6172" max="6172" width="5.625" style="2" customWidth="1"/>
    <col min="6173" max="6173" width="7.375" style="2" customWidth="1"/>
    <col min="6174" max="6174" width="10" style="2" customWidth="1"/>
    <col min="6175" max="6175" width="7.875" style="2" customWidth="1"/>
    <col min="6176" max="6176" width="6.75" style="2" customWidth="1"/>
    <col min="6177" max="6177" width="9" style="2"/>
    <col min="6178" max="6178" width="6.125" style="2" customWidth="1"/>
    <col min="6179" max="6179" width="6.75" style="2" customWidth="1"/>
    <col min="6180" max="6180" width="9.375" style="2" customWidth="1"/>
    <col min="6181" max="6181" width="7.375" style="2" customWidth="1"/>
    <col min="6182" max="6182" width="7.25" style="2" customWidth="1"/>
    <col min="6183" max="6183" width="8.375" style="2" customWidth="1"/>
    <col min="6184" max="6185" width="7.25" style="2" customWidth="1"/>
    <col min="6186" max="6186" width="9.75" style="2" customWidth="1"/>
    <col min="6187" max="6188" width="7.25" style="2" customWidth="1"/>
    <col min="6189" max="6189" width="8.5" style="2" customWidth="1"/>
    <col min="6190" max="6191" width="7.25" style="2" customWidth="1"/>
    <col min="6192" max="6192" width="9.875" style="2" customWidth="1"/>
    <col min="6193" max="6194" width="7.25" style="2" customWidth="1"/>
    <col min="6195" max="6195" width="8.625" style="2" customWidth="1"/>
    <col min="6196" max="6196" width="6.125" style="2" customWidth="1"/>
    <col min="6197" max="6197" width="6.875" style="2" customWidth="1"/>
    <col min="6198" max="6198" width="9.625" style="2" customWidth="1"/>
    <col min="6199" max="6199" width="6.75" style="2" customWidth="1"/>
    <col min="6200" max="6200" width="7.75" style="2" customWidth="1"/>
    <col min="6201" max="6401" width="9" style="2"/>
    <col min="6402" max="6402" width="54.875" style="2" customWidth="1"/>
    <col min="6403" max="6403" width="14.625" style="2" customWidth="1"/>
    <col min="6404" max="6404" width="5.5" style="2" customWidth="1"/>
    <col min="6405" max="6405" width="8.625" style="2" customWidth="1"/>
    <col min="6406" max="6406" width="8.25" style="2" customWidth="1"/>
    <col min="6407" max="6407" width="8.125" style="2" customWidth="1"/>
    <col min="6408" max="6408" width="11.5" style="2" customWidth="1"/>
    <col min="6409" max="6409" width="10.375" style="2" customWidth="1"/>
    <col min="6410" max="6410" width="11.75" style="2" customWidth="1"/>
    <col min="6411" max="6411" width="13" style="2" customWidth="1"/>
    <col min="6412" max="6412" width="15.875" style="2" customWidth="1"/>
    <col min="6413" max="6413" width="9.375" style="2" customWidth="1"/>
    <col min="6414" max="6414" width="10.625" style="2" customWidth="1"/>
    <col min="6415" max="6415" width="11.375" style="2" customWidth="1"/>
    <col min="6416" max="6416" width="12.375" style="2" customWidth="1"/>
    <col min="6417" max="6417" width="10.625" style="2" customWidth="1"/>
    <col min="6418" max="6418" width="12" style="2" customWidth="1"/>
    <col min="6419" max="6419" width="12.625" style="2" customWidth="1"/>
    <col min="6420" max="6420" width="11.375" style="2" customWidth="1"/>
    <col min="6421" max="6421" width="11" style="2" customWidth="1"/>
    <col min="6422" max="6422" width="8.75" style="2" customWidth="1"/>
    <col min="6423" max="6423" width="8.875" style="2" customWidth="1"/>
    <col min="6424" max="6424" width="9.875" style="2" customWidth="1"/>
    <col min="6425" max="6425" width="7.125" style="2" customWidth="1"/>
    <col min="6426" max="6426" width="6" style="2" customWidth="1"/>
    <col min="6427" max="6427" width="10" style="2" customWidth="1"/>
    <col min="6428" max="6428" width="5.625" style="2" customWidth="1"/>
    <col min="6429" max="6429" width="7.375" style="2" customWidth="1"/>
    <col min="6430" max="6430" width="10" style="2" customWidth="1"/>
    <col min="6431" max="6431" width="7.875" style="2" customWidth="1"/>
    <col min="6432" max="6432" width="6.75" style="2" customWidth="1"/>
    <col min="6433" max="6433" width="9" style="2"/>
    <col min="6434" max="6434" width="6.125" style="2" customWidth="1"/>
    <col min="6435" max="6435" width="6.75" style="2" customWidth="1"/>
    <col min="6436" max="6436" width="9.375" style="2" customWidth="1"/>
    <col min="6437" max="6437" width="7.375" style="2" customWidth="1"/>
    <col min="6438" max="6438" width="7.25" style="2" customWidth="1"/>
    <col min="6439" max="6439" width="8.375" style="2" customWidth="1"/>
    <col min="6440" max="6441" width="7.25" style="2" customWidth="1"/>
    <col min="6442" max="6442" width="9.75" style="2" customWidth="1"/>
    <col min="6443" max="6444" width="7.25" style="2" customWidth="1"/>
    <col min="6445" max="6445" width="8.5" style="2" customWidth="1"/>
    <col min="6446" max="6447" width="7.25" style="2" customWidth="1"/>
    <col min="6448" max="6448" width="9.875" style="2" customWidth="1"/>
    <col min="6449" max="6450" width="7.25" style="2" customWidth="1"/>
    <col min="6451" max="6451" width="8.625" style="2" customWidth="1"/>
    <col min="6452" max="6452" width="6.125" style="2" customWidth="1"/>
    <col min="6453" max="6453" width="6.875" style="2" customWidth="1"/>
    <col min="6454" max="6454" width="9.625" style="2" customWidth="1"/>
    <col min="6455" max="6455" width="6.75" style="2" customWidth="1"/>
    <col min="6456" max="6456" width="7.75" style="2" customWidth="1"/>
    <col min="6457" max="6657" width="9" style="2"/>
    <col min="6658" max="6658" width="54.875" style="2" customWidth="1"/>
    <col min="6659" max="6659" width="14.625" style="2" customWidth="1"/>
    <col min="6660" max="6660" width="5.5" style="2" customWidth="1"/>
    <col min="6661" max="6661" width="8.625" style="2" customWidth="1"/>
    <col min="6662" max="6662" width="8.25" style="2" customWidth="1"/>
    <col min="6663" max="6663" width="8.125" style="2" customWidth="1"/>
    <col min="6664" max="6664" width="11.5" style="2" customWidth="1"/>
    <col min="6665" max="6665" width="10.375" style="2" customWidth="1"/>
    <col min="6666" max="6666" width="11.75" style="2" customWidth="1"/>
    <col min="6667" max="6667" width="13" style="2" customWidth="1"/>
    <col min="6668" max="6668" width="15.875" style="2" customWidth="1"/>
    <col min="6669" max="6669" width="9.375" style="2" customWidth="1"/>
    <col min="6670" max="6670" width="10.625" style="2" customWidth="1"/>
    <col min="6671" max="6671" width="11.375" style="2" customWidth="1"/>
    <col min="6672" max="6672" width="12.375" style="2" customWidth="1"/>
    <col min="6673" max="6673" width="10.625" style="2" customWidth="1"/>
    <col min="6674" max="6674" width="12" style="2" customWidth="1"/>
    <col min="6675" max="6675" width="12.625" style="2" customWidth="1"/>
    <col min="6676" max="6676" width="11.375" style="2" customWidth="1"/>
    <col min="6677" max="6677" width="11" style="2" customWidth="1"/>
    <col min="6678" max="6678" width="8.75" style="2" customWidth="1"/>
    <col min="6679" max="6679" width="8.875" style="2" customWidth="1"/>
    <col min="6680" max="6680" width="9.875" style="2" customWidth="1"/>
    <col min="6681" max="6681" width="7.125" style="2" customWidth="1"/>
    <col min="6682" max="6682" width="6" style="2" customWidth="1"/>
    <col min="6683" max="6683" width="10" style="2" customWidth="1"/>
    <col min="6684" max="6684" width="5.625" style="2" customWidth="1"/>
    <col min="6685" max="6685" width="7.375" style="2" customWidth="1"/>
    <col min="6686" max="6686" width="10" style="2" customWidth="1"/>
    <col min="6687" max="6687" width="7.875" style="2" customWidth="1"/>
    <col min="6688" max="6688" width="6.75" style="2" customWidth="1"/>
    <col min="6689" max="6689" width="9" style="2"/>
    <col min="6690" max="6690" width="6.125" style="2" customWidth="1"/>
    <col min="6691" max="6691" width="6.75" style="2" customWidth="1"/>
    <col min="6692" max="6692" width="9.375" style="2" customWidth="1"/>
    <col min="6693" max="6693" width="7.375" style="2" customWidth="1"/>
    <col min="6694" max="6694" width="7.25" style="2" customWidth="1"/>
    <col min="6695" max="6695" width="8.375" style="2" customWidth="1"/>
    <col min="6696" max="6697" width="7.25" style="2" customWidth="1"/>
    <col min="6698" max="6698" width="9.75" style="2" customWidth="1"/>
    <col min="6699" max="6700" width="7.25" style="2" customWidth="1"/>
    <col min="6701" max="6701" width="8.5" style="2" customWidth="1"/>
    <col min="6702" max="6703" width="7.25" style="2" customWidth="1"/>
    <col min="6704" max="6704" width="9.875" style="2" customWidth="1"/>
    <col min="6705" max="6706" width="7.25" style="2" customWidth="1"/>
    <col min="6707" max="6707" width="8.625" style="2" customWidth="1"/>
    <col min="6708" max="6708" width="6.125" style="2" customWidth="1"/>
    <col min="6709" max="6709" width="6.875" style="2" customWidth="1"/>
    <col min="6710" max="6710" width="9.625" style="2" customWidth="1"/>
    <col min="6711" max="6711" width="6.75" style="2" customWidth="1"/>
    <col min="6712" max="6712" width="7.75" style="2" customWidth="1"/>
    <col min="6713" max="6913" width="9" style="2"/>
    <col min="6914" max="6914" width="54.875" style="2" customWidth="1"/>
    <col min="6915" max="6915" width="14.625" style="2" customWidth="1"/>
    <col min="6916" max="6916" width="5.5" style="2" customWidth="1"/>
    <col min="6917" max="6917" width="8.625" style="2" customWidth="1"/>
    <col min="6918" max="6918" width="8.25" style="2" customWidth="1"/>
    <col min="6919" max="6919" width="8.125" style="2" customWidth="1"/>
    <col min="6920" max="6920" width="11.5" style="2" customWidth="1"/>
    <col min="6921" max="6921" width="10.375" style="2" customWidth="1"/>
    <col min="6922" max="6922" width="11.75" style="2" customWidth="1"/>
    <col min="6923" max="6923" width="13" style="2" customWidth="1"/>
    <col min="6924" max="6924" width="15.875" style="2" customWidth="1"/>
    <col min="6925" max="6925" width="9.375" style="2" customWidth="1"/>
    <col min="6926" max="6926" width="10.625" style="2" customWidth="1"/>
    <col min="6927" max="6927" width="11.375" style="2" customWidth="1"/>
    <col min="6928" max="6928" width="12.375" style="2" customWidth="1"/>
    <col min="6929" max="6929" width="10.625" style="2" customWidth="1"/>
    <col min="6930" max="6930" width="12" style="2" customWidth="1"/>
    <col min="6931" max="6931" width="12.625" style="2" customWidth="1"/>
    <col min="6932" max="6932" width="11.375" style="2" customWidth="1"/>
    <col min="6933" max="6933" width="11" style="2" customWidth="1"/>
    <col min="6934" max="6934" width="8.75" style="2" customWidth="1"/>
    <col min="6935" max="6935" width="8.875" style="2" customWidth="1"/>
    <col min="6936" max="6936" width="9.875" style="2" customWidth="1"/>
    <col min="6937" max="6937" width="7.125" style="2" customWidth="1"/>
    <col min="6938" max="6938" width="6" style="2" customWidth="1"/>
    <col min="6939" max="6939" width="10" style="2" customWidth="1"/>
    <col min="6940" max="6940" width="5.625" style="2" customWidth="1"/>
    <col min="6941" max="6941" width="7.375" style="2" customWidth="1"/>
    <col min="6942" max="6942" width="10" style="2" customWidth="1"/>
    <col min="6943" max="6943" width="7.875" style="2" customWidth="1"/>
    <col min="6944" max="6944" width="6.75" style="2" customWidth="1"/>
    <col min="6945" max="6945" width="9" style="2"/>
    <col min="6946" max="6946" width="6.125" style="2" customWidth="1"/>
    <col min="6947" max="6947" width="6.75" style="2" customWidth="1"/>
    <col min="6948" max="6948" width="9.375" style="2" customWidth="1"/>
    <col min="6949" max="6949" width="7.375" style="2" customWidth="1"/>
    <col min="6950" max="6950" width="7.25" style="2" customWidth="1"/>
    <col min="6951" max="6951" width="8.375" style="2" customWidth="1"/>
    <col min="6952" max="6953" width="7.25" style="2" customWidth="1"/>
    <col min="6954" max="6954" width="9.75" style="2" customWidth="1"/>
    <col min="6955" max="6956" width="7.25" style="2" customWidth="1"/>
    <col min="6957" max="6957" width="8.5" style="2" customWidth="1"/>
    <col min="6958" max="6959" width="7.25" style="2" customWidth="1"/>
    <col min="6960" max="6960" width="9.875" style="2" customWidth="1"/>
    <col min="6961" max="6962" width="7.25" style="2" customWidth="1"/>
    <col min="6963" max="6963" width="8.625" style="2" customWidth="1"/>
    <col min="6964" max="6964" width="6.125" style="2" customWidth="1"/>
    <col min="6965" max="6965" width="6.875" style="2" customWidth="1"/>
    <col min="6966" max="6966" width="9.625" style="2" customWidth="1"/>
    <col min="6967" max="6967" width="6.75" style="2" customWidth="1"/>
    <col min="6968" max="6968" width="7.75" style="2" customWidth="1"/>
    <col min="6969" max="7169" width="9" style="2"/>
    <col min="7170" max="7170" width="54.875" style="2" customWidth="1"/>
    <col min="7171" max="7171" width="14.625" style="2" customWidth="1"/>
    <col min="7172" max="7172" width="5.5" style="2" customWidth="1"/>
    <col min="7173" max="7173" width="8.625" style="2" customWidth="1"/>
    <col min="7174" max="7174" width="8.25" style="2" customWidth="1"/>
    <col min="7175" max="7175" width="8.125" style="2" customWidth="1"/>
    <col min="7176" max="7176" width="11.5" style="2" customWidth="1"/>
    <col min="7177" max="7177" width="10.375" style="2" customWidth="1"/>
    <col min="7178" max="7178" width="11.75" style="2" customWidth="1"/>
    <col min="7179" max="7179" width="13" style="2" customWidth="1"/>
    <col min="7180" max="7180" width="15.875" style="2" customWidth="1"/>
    <col min="7181" max="7181" width="9.375" style="2" customWidth="1"/>
    <col min="7182" max="7182" width="10.625" style="2" customWidth="1"/>
    <col min="7183" max="7183" width="11.375" style="2" customWidth="1"/>
    <col min="7184" max="7184" width="12.375" style="2" customWidth="1"/>
    <col min="7185" max="7185" width="10.625" style="2" customWidth="1"/>
    <col min="7186" max="7186" width="12" style="2" customWidth="1"/>
    <col min="7187" max="7187" width="12.625" style="2" customWidth="1"/>
    <col min="7188" max="7188" width="11.375" style="2" customWidth="1"/>
    <col min="7189" max="7189" width="11" style="2" customWidth="1"/>
    <col min="7190" max="7190" width="8.75" style="2" customWidth="1"/>
    <col min="7191" max="7191" width="8.875" style="2" customWidth="1"/>
    <col min="7192" max="7192" width="9.875" style="2" customWidth="1"/>
    <col min="7193" max="7193" width="7.125" style="2" customWidth="1"/>
    <col min="7194" max="7194" width="6" style="2" customWidth="1"/>
    <col min="7195" max="7195" width="10" style="2" customWidth="1"/>
    <col min="7196" max="7196" width="5.625" style="2" customWidth="1"/>
    <col min="7197" max="7197" width="7.375" style="2" customWidth="1"/>
    <col min="7198" max="7198" width="10" style="2" customWidth="1"/>
    <col min="7199" max="7199" width="7.875" style="2" customWidth="1"/>
    <col min="7200" max="7200" width="6.75" style="2" customWidth="1"/>
    <col min="7201" max="7201" width="9" style="2"/>
    <col min="7202" max="7202" width="6.125" style="2" customWidth="1"/>
    <col min="7203" max="7203" width="6.75" style="2" customWidth="1"/>
    <col min="7204" max="7204" width="9.375" style="2" customWidth="1"/>
    <col min="7205" max="7205" width="7.375" style="2" customWidth="1"/>
    <col min="7206" max="7206" width="7.25" style="2" customWidth="1"/>
    <col min="7207" max="7207" width="8.375" style="2" customWidth="1"/>
    <col min="7208" max="7209" width="7.25" style="2" customWidth="1"/>
    <col min="7210" max="7210" width="9.75" style="2" customWidth="1"/>
    <col min="7211" max="7212" width="7.25" style="2" customWidth="1"/>
    <col min="7213" max="7213" width="8.5" style="2" customWidth="1"/>
    <col min="7214" max="7215" width="7.25" style="2" customWidth="1"/>
    <col min="7216" max="7216" width="9.875" style="2" customWidth="1"/>
    <col min="7217" max="7218" width="7.25" style="2" customWidth="1"/>
    <col min="7219" max="7219" width="8.625" style="2" customWidth="1"/>
    <col min="7220" max="7220" width="6.125" style="2" customWidth="1"/>
    <col min="7221" max="7221" width="6.875" style="2" customWidth="1"/>
    <col min="7222" max="7222" width="9.625" style="2" customWidth="1"/>
    <col min="7223" max="7223" width="6.75" style="2" customWidth="1"/>
    <col min="7224" max="7224" width="7.75" style="2" customWidth="1"/>
    <col min="7225" max="7425" width="9" style="2"/>
    <col min="7426" max="7426" width="54.875" style="2" customWidth="1"/>
    <col min="7427" max="7427" width="14.625" style="2" customWidth="1"/>
    <col min="7428" max="7428" width="5.5" style="2" customWidth="1"/>
    <col min="7429" max="7429" width="8.625" style="2" customWidth="1"/>
    <col min="7430" max="7430" width="8.25" style="2" customWidth="1"/>
    <col min="7431" max="7431" width="8.125" style="2" customWidth="1"/>
    <col min="7432" max="7432" width="11.5" style="2" customWidth="1"/>
    <col min="7433" max="7433" width="10.375" style="2" customWidth="1"/>
    <col min="7434" max="7434" width="11.75" style="2" customWidth="1"/>
    <col min="7435" max="7435" width="13" style="2" customWidth="1"/>
    <col min="7436" max="7436" width="15.875" style="2" customWidth="1"/>
    <col min="7437" max="7437" width="9.375" style="2" customWidth="1"/>
    <col min="7438" max="7438" width="10.625" style="2" customWidth="1"/>
    <col min="7439" max="7439" width="11.375" style="2" customWidth="1"/>
    <col min="7440" max="7440" width="12.375" style="2" customWidth="1"/>
    <col min="7441" max="7441" width="10.625" style="2" customWidth="1"/>
    <col min="7442" max="7442" width="12" style="2" customWidth="1"/>
    <col min="7443" max="7443" width="12.625" style="2" customWidth="1"/>
    <col min="7444" max="7444" width="11.375" style="2" customWidth="1"/>
    <col min="7445" max="7445" width="11" style="2" customWidth="1"/>
    <col min="7446" max="7446" width="8.75" style="2" customWidth="1"/>
    <col min="7447" max="7447" width="8.875" style="2" customWidth="1"/>
    <col min="7448" max="7448" width="9.875" style="2" customWidth="1"/>
    <col min="7449" max="7449" width="7.125" style="2" customWidth="1"/>
    <col min="7450" max="7450" width="6" style="2" customWidth="1"/>
    <col min="7451" max="7451" width="10" style="2" customWidth="1"/>
    <col min="7452" max="7452" width="5.625" style="2" customWidth="1"/>
    <col min="7453" max="7453" width="7.375" style="2" customWidth="1"/>
    <col min="7454" max="7454" width="10" style="2" customWidth="1"/>
    <col min="7455" max="7455" width="7.875" style="2" customWidth="1"/>
    <col min="7456" max="7456" width="6.75" style="2" customWidth="1"/>
    <col min="7457" max="7457" width="9" style="2"/>
    <col min="7458" max="7458" width="6.125" style="2" customWidth="1"/>
    <col min="7459" max="7459" width="6.75" style="2" customWidth="1"/>
    <col min="7460" max="7460" width="9.375" style="2" customWidth="1"/>
    <col min="7461" max="7461" width="7.375" style="2" customWidth="1"/>
    <col min="7462" max="7462" width="7.25" style="2" customWidth="1"/>
    <col min="7463" max="7463" width="8.375" style="2" customWidth="1"/>
    <col min="7464" max="7465" width="7.25" style="2" customWidth="1"/>
    <col min="7466" max="7466" width="9.75" style="2" customWidth="1"/>
    <col min="7467" max="7468" width="7.25" style="2" customWidth="1"/>
    <col min="7469" max="7469" width="8.5" style="2" customWidth="1"/>
    <col min="7470" max="7471" width="7.25" style="2" customWidth="1"/>
    <col min="7472" max="7472" width="9.875" style="2" customWidth="1"/>
    <col min="7473" max="7474" width="7.25" style="2" customWidth="1"/>
    <col min="7475" max="7475" width="8.625" style="2" customWidth="1"/>
    <col min="7476" max="7476" width="6.125" style="2" customWidth="1"/>
    <col min="7477" max="7477" width="6.875" style="2" customWidth="1"/>
    <col min="7478" max="7478" width="9.625" style="2" customWidth="1"/>
    <col min="7479" max="7479" width="6.75" style="2" customWidth="1"/>
    <col min="7480" max="7480" width="7.75" style="2" customWidth="1"/>
    <col min="7481" max="7681" width="9" style="2"/>
    <col min="7682" max="7682" width="54.875" style="2" customWidth="1"/>
    <col min="7683" max="7683" width="14.625" style="2" customWidth="1"/>
    <col min="7684" max="7684" width="5.5" style="2" customWidth="1"/>
    <col min="7685" max="7685" width="8.625" style="2" customWidth="1"/>
    <col min="7686" max="7686" width="8.25" style="2" customWidth="1"/>
    <col min="7687" max="7687" width="8.125" style="2" customWidth="1"/>
    <col min="7688" max="7688" width="11.5" style="2" customWidth="1"/>
    <col min="7689" max="7689" width="10.375" style="2" customWidth="1"/>
    <col min="7690" max="7690" width="11.75" style="2" customWidth="1"/>
    <col min="7691" max="7691" width="13" style="2" customWidth="1"/>
    <col min="7692" max="7692" width="15.875" style="2" customWidth="1"/>
    <col min="7693" max="7693" width="9.375" style="2" customWidth="1"/>
    <col min="7694" max="7694" width="10.625" style="2" customWidth="1"/>
    <col min="7695" max="7695" width="11.375" style="2" customWidth="1"/>
    <col min="7696" max="7696" width="12.375" style="2" customWidth="1"/>
    <col min="7697" max="7697" width="10.625" style="2" customWidth="1"/>
    <col min="7698" max="7698" width="12" style="2" customWidth="1"/>
    <col min="7699" max="7699" width="12.625" style="2" customWidth="1"/>
    <col min="7700" max="7700" width="11.375" style="2" customWidth="1"/>
    <col min="7701" max="7701" width="11" style="2" customWidth="1"/>
    <col min="7702" max="7702" width="8.75" style="2" customWidth="1"/>
    <col min="7703" max="7703" width="8.875" style="2" customWidth="1"/>
    <col min="7704" max="7704" width="9.875" style="2" customWidth="1"/>
    <col min="7705" max="7705" width="7.125" style="2" customWidth="1"/>
    <col min="7706" max="7706" width="6" style="2" customWidth="1"/>
    <col min="7707" max="7707" width="10" style="2" customWidth="1"/>
    <col min="7708" max="7708" width="5.625" style="2" customWidth="1"/>
    <col min="7709" max="7709" width="7.375" style="2" customWidth="1"/>
    <col min="7710" max="7710" width="10" style="2" customWidth="1"/>
    <col min="7711" max="7711" width="7.875" style="2" customWidth="1"/>
    <col min="7712" max="7712" width="6.75" style="2" customWidth="1"/>
    <col min="7713" max="7713" width="9" style="2"/>
    <col min="7714" max="7714" width="6.125" style="2" customWidth="1"/>
    <col min="7715" max="7715" width="6.75" style="2" customWidth="1"/>
    <col min="7716" max="7716" width="9.375" style="2" customWidth="1"/>
    <col min="7717" max="7717" width="7.375" style="2" customWidth="1"/>
    <col min="7718" max="7718" width="7.25" style="2" customWidth="1"/>
    <col min="7719" max="7719" width="8.375" style="2" customWidth="1"/>
    <col min="7720" max="7721" width="7.25" style="2" customWidth="1"/>
    <col min="7722" max="7722" width="9.75" style="2" customWidth="1"/>
    <col min="7723" max="7724" width="7.25" style="2" customWidth="1"/>
    <col min="7725" max="7725" width="8.5" style="2" customWidth="1"/>
    <col min="7726" max="7727" width="7.25" style="2" customWidth="1"/>
    <col min="7728" max="7728" width="9.875" style="2" customWidth="1"/>
    <col min="7729" max="7730" width="7.25" style="2" customWidth="1"/>
    <col min="7731" max="7731" width="8.625" style="2" customWidth="1"/>
    <col min="7732" max="7732" width="6.125" style="2" customWidth="1"/>
    <col min="7733" max="7733" width="6.875" style="2" customWidth="1"/>
    <col min="7734" max="7734" width="9.625" style="2" customWidth="1"/>
    <col min="7735" max="7735" width="6.75" style="2" customWidth="1"/>
    <col min="7736" max="7736" width="7.75" style="2" customWidth="1"/>
    <col min="7737" max="7937" width="9" style="2"/>
    <col min="7938" max="7938" width="54.875" style="2" customWidth="1"/>
    <col min="7939" max="7939" width="14.625" style="2" customWidth="1"/>
    <col min="7940" max="7940" width="5.5" style="2" customWidth="1"/>
    <col min="7941" max="7941" width="8.625" style="2" customWidth="1"/>
    <col min="7942" max="7942" width="8.25" style="2" customWidth="1"/>
    <col min="7943" max="7943" width="8.125" style="2" customWidth="1"/>
    <col min="7944" max="7944" width="11.5" style="2" customWidth="1"/>
    <col min="7945" max="7945" width="10.375" style="2" customWidth="1"/>
    <col min="7946" max="7946" width="11.75" style="2" customWidth="1"/>
    <col min="7947" max="7947" width="13" style="2" customWidth="1"/>
    <col min="7948" max="7948" width="15.875" style="2" customWidth="1"/>
    <col min="7949" max="7949" width="9.375" style="2" customWidth="1"/>
    <col min="7950" max="7950" width="10.625" style="2" customWidth="1"/>
    <col min="7951" max="7951" width="11.375" style="2" customWidth="1"/>
    <col min="7952" max="7952" width="12.375" style="2" customWidth="1"/>
    <col min="7953" max="7953" width="10.625" style="2" customWidth="1"/>
    <col min="7954" max="7954" width="12" style="2" customWidth="1"/>
    <col min="7955" max="7955" width="12.625" style="2" customWidth="1"/>
    <col min="7956" max="7956" width="11.375" style="2" customWidth="1"/>
    <col min="7957" max="7957" width="11" style="2" customWidth="1"/>
    <col min="7958" max="7958" width="8.75" style="2" customWidth="1"/>
    <col min="7959" max="7959" width="8.875" style="2" customWidth="1"/>
    <col min="7960" max="7960" width="9.875" style="2" customWidth="1"/>
    <col min="7961" max="7961" width="7.125" style="2" customWidth="1"/>
    <col min="7962" max="7962" width="6" style="2" customWidth="1"/>
    <col min="7963" max="7963" width="10" style="2" customWidth="1"/>
    <col min="7964" max="7964" width="5.625" style="2" customWidth="1"/>
    <col min="7965" max="7965" width="7.375" style="2" customWidth="1"/>
    <col min="7966" max="7966" width="10" style="2" customWidth="1"/>
    <col min="7967" max="7967" width="7.875" style="2" customWidth="1"/>
    <col min="7968" max="7968" width="6.75" style="2" customWidth="1"/>
    <col min="7969" max="7969" width="9" style="2"/>
    <col min="7970" max="7970" width="6.125" style="2" customWidth="1"/>
    <col min="7971" max="7971" width="6.75" style="2" customWidth="1"/>
    <col min="7972" max="7972" width="9.375" style="2" customWidth="1"/>
    <col min="7973" max="7973" width="7.375" style="2" customWidth="1"/>
    <col min="7974" max="7974" width="7.25" style="2" customWidth="1"/>
    <col min="7975" max="7975" width="8.375" style="2" customWidth="1"/>
    <col min="7976" max="7977" width="7.25" style="2" customWidth="1"/>
    <col min="7978" max="7978" width="9.75" style="2" customWidth="1"/>
    <col min="7979" max="7980" width="7.25" style="2" customWidth="1"/>
    <col min="7981" max="7981" width="8.5" style="2" customWidth="1"/>
    <col min="7982" max="7983" width="7.25" style="2" customWidth="1"/>
    <col min="7984" max="7984" width="9.875" style="2" customWidth="1"/>
    <col min="7985" max="7986" width="7.25" style="2" customWidth="1"/>
    <col min="7987" max="7987" width="8.625" style="2" customWidth="1"/>
    <col min="7988" max="7988" width="6.125" style="2" customWidth="1"/>
    <col min="7989" max="7989" width="6.875" style="2" customWidth="1"/>
    <col min="7990" max="7990" width="9.625" style="2" customWidth="1"/>
    <col min="7991" max="7991" width="6.75" style="2" customWidth="1"/>
    <col min="7992" max="7992" width="7.75" style="2" customWidth="1"/>
    <col min="7993" max="8193" width="9" style="2"/>
    <col min="8194" max="8194" width="54.875" style="2" customWidth="1"/>
    <col min="8195" max="8195" width="14.625" style="2" customWidth="1"/>
    <col min="8196" max="8196" width="5.5" style="2" customWidth="1"/>
    <col min="8197" max="8197" width="8.625" style="2" customWidth="1"/>
    <col min="8198" max="8198" width="8.25" style="2" customWidth="1"/>
    <col min="8199" max="8199" width="8.125" style="2" customWidth="1"/>
    <col min="8200" max="8200" width="11.5" style="2" customWidth="1"/>
    <col min="8201" max="8201" width="10.375" style="2" customWidth="1"/>
    <col min="8202" max="8202" width="11.75" style="2" customWidth="1"/>
    <col min="8203" max="8203" width="13" style="2" customWidth="1"/>
    <col min="8204" max="8204" width="15.875" style="2" customWidth="1"/>
    <col min="8205" max="8205" width="9.375" style="2" customWidth="1"/>
    <col min="8206" max="8206" width="10.625" style="2" customWidth="1"/>
    <col min="8207" max="8207" width="11.375" style="2" customWidth="1"/>
    <col min="8208" max="8208" width="12.375" style="2" customWidth="1"/>
    <col min="8209" max="8209" width="10.625" style="2" customWidth="1"/>
    <col min="8210" max="8210" width="12" style="2" customWidth="1"/>
    <col min="8211" max="8211" width="12.625" style="2" customWidth="1"/>
    <col min="8212" max="8212" width="11.375" style="2" customWidth="1"/>
    <col min="8213" max="8213" width="11" style="2" customWidth="1"/>
    <col min="8214" max="8214" width="8.75" style="2" customWidth="1"/>
    <col min="8215" max="8215" width="8.875" style="2" customWidth="1"/>
    <col min="8216" max="8216" width="9.875" style="2" customWidth="1"/>
    <col min="8217" max="8217" width="7.125" style="2" customWidth="1"/>
    <col min="8218" max="8218" width="6" style="2" customWidth="1"/>
    <col min="8219" max="8219" width="10" style="2" customWidth="1"/>
    <col min="8220" max="8220" width="5.625" style="2" customWidth="1"/>
    <col min="8221" max="8221" width="7.375" style="2" customWidth="1"/>
    <col min="8222" max="8222" width="10" style="2" customWidth="1"/>
    <col min="8223" max="8223" width="7.875" style="2" customWidth="1"/>
    <col min="8224" max="8224" width="6.75" style="2" customWidth="1"/>
    <col min="8225" max="8225" width="9" style="2"/>
    <col min="8226" max="8226" width="6.125" style="2" customWidth="1"/>
    <col min="8227" max="8227" width="6.75" style="2" customWidth="1"/>
    <col min="8228" max="8228" width="9.375" style="2" customWidth="1"/>
    <col min="8229" max="8229" width="7.375" style="2" customWidth="1"/>
    <col min="8230" max="8230" width="7.25" style="2" customWidth="1"/>
    <col min="8231" max="8231" width="8.375" style="2" customWidth="1"/>
    <col min="8232" max="8233" width="7.25" style="2" customWidth="1"/>
    <col min="8234" max="8234" width="9.75" style="2" customWidth="1"/>
    <col min="8235" max="8236" width="7.25" style="2" customWidth="1"/>
    <col min="8237" max="8237" width="8.5" style="2" customWidth="1"/>
    <col min="8238" max="8239" width="7.25" style="2" customWidth="1"/>
    <col min="8240" max="8240" width="9.875" style="2" customWidth="1"/>
    <col min="8241" max="8242" width="7.25" style="2" customWidth="1"/>
    <col min="8243" max="8243" width="8.625" style="2" customWidth="1"/>
    <col min="8244" max="8244" width="6.125" style="2" customWidth="1"/>
    <col min="8245" max="8245" width="6.875" style="2" customWidth="1"/>
    <col min="8246" max="8246" width="9.625" style="2" customWidth="1"/>
    <col min="8247" max="8247" width="6.75" style="2" customWidth="1"/>
    <col min="8248" max="8248" width="7.75" style="2" customWidth="1"/>
    <col min="8249" max="8449" width="9" style="2"/>
    <col min="8450" max="8450" width="54.875" style="2" customWidth="1"/>
    <col min="8451" max="8451" width="14.625" style="2" customWidth="1"/>
    <col min="8452" max="8452" width="5.5" style="2" customWidth="1"/>
    <col min="8453" max="8453" width="8.625" style="2" customWidth="1"/>
    <col min="8454" max="8454" width="8.25" style="2" customWidth="1"/>
    <col min="8455" max="8455" width="8.125" style="2" customWidth="1"/>
    <col min="8456" max="8456" width="11.5" style="2" customWidth="1"/>
    <col min="8457" max="8457" width="10.375" style="2" customWidth="1"/>
    <col min="8458" max="8458" width="11.75" style="2" customWidth="1"/>
    <col min="8459" max="8459" width="13" style="2" customWidth="1"/>
    <col min="8460" max="8460" width="15.875" style="2" customWidth="1"/>
    <col min="8461" max="8461" width="9.375" style="2" customWidth="1"/>
    <col min="8462" max="8462" width="10.625" style="2" customWidth="1"/>
    <col min="8463" max="8463" width="11.375" style="2" customWidth="1"/>
    <col min="8464" max="8464" width="12.375" style="2" customWidth="1"/>
    <col min="8465" max="8465" width="10.625" style="2" customWidth="1"/>
    <col min="8466" max="8466" width="12" style="2" customWidth="1"/>
    <col min="8467" max="8467" width="12.625" style="2" customWidth="1"/>
    <col min="8468" max="8468" width="11.375" style="2" customWidth="1"/>
    <col min="8469" max="8469" width="11" style="2" customWidth="1"/>
    <col min="8470" max="8470" width="8.75" style="2" customWidth="1"/>
    <col min="8471" max="8471" width="8.875" style="2" customWidth="1"/>
    <col min="8472" max="8472" width="9.875" style="2" customWidth="1"/>
    <col min="8473" max="8473" width="7.125" style="2" customWidth="1"/>
    <col min="8474" max="8474" width="6" style="2" customWidth="1"/>
    <col min="8475" max="8475" width="10" style="2" customWidth="1"/>
    <col min="8476" max="8476" width="5.625" style="2" customWidth="1"/>
    <col min="8477" max="8477" width="7.375" style="2" customWidth="1"/>
    <col min="8478" max="8478" width="10" style="2" customWidth="1"/>
    <col min="8479" max="8479" width="7.875" style="2" customWidth="1"/>
    <col min="8480" max="8480" width="6.75" style="2" customWidth="1"/>
    <col min="8481" max="8481" width="9" style="2"/>
    <col min="8482" max="8482" width="6.125" style="2" customWidth="1"/>
    <col min="8483" max="8483" width="6.75" style="2" customWidth="1"/>
    <col min="8484" max="8484" width="9.375" style="2" customWidth="1"/>
    <col min="8485" max="8485" width="7.375" style="2" customWidth="1"/>
    <col min="8486" max="8486" width="7.25" style="2" customWidth="1"/>
    <col min="8487" max="8487" width="8.375" style="2" customWidth="1"/>
    <col min="8488" max="8489" width="7.25" style="2" customWidth="1"/>
    <col min="8490" max="8490" width="9.75" style="2" customWidth="1"/>
    <col min="8491" max="8492" width="7.25" style="2" customWidth="1"/>
    <col min="8493" max="8493" width="8.5" style="2" customWidth="1"/>
    <col min="8494" max="8495" width="7.25" style="2" customWidth="1"/>
    <col min="8496" max="8496" width="9.875" style="2" customWidth="1"/>
    <col min="8497" max="8498" width="7.25" style="2" customWidth="1"/>
    <col min="8499" max="8499" width="8.625" style="2" customWidth="1"/>
    <col min="8500" max="8500" width="6.125" style="2" customWidth="1"/>
    <col min="8501" max="8501" width="6.875" style="2" customWidth="1"/>
    <col min="8502" max="8502" width="9.625" style="2" customWidth="1"/>
    <col min="8503" max="8503" width="6.75" style="2" customWidth="1"/>
    <col min="8504" max="8504" width="7.75" style="2" customWidth="1"/>
    <col min="8505" max="8705" width="9" style="2"/>
    <col min="8706" max="8706" width="54.875" style="2" customWidth="1"/>
    <col min="8707" max="8707" width="14.625" style="2" customWidth="1"/>
    <col min="8708" max="8708" width="5.5" style="2" customWidth="1"/>
    <col min="8709" max="8709" width="8.625" style="2" customWidth="1"/>
    <col min="8710" max="8710" width="8.25" style="2" customWidth="1"/>
    <col min="8711" max="8711" width="8.125" style="2" customWidth="1"/>
    <col min="8712" max="8712" width="11.5" style="2" customWidth="1"/>
    <col min="8713" max="8713" width="10.375" style="2" customWidth="1"/>
    <col min="8714" max="8714" width="11.75" style="2" customWidth="1"/>
    <col min="8715" max="8715" width="13" style="2" customWidth="1"/>
    <col min="8716" max="8716" width="15.875" style="2" customWidth="1"/>
    <col min="8717" max="8717" width="9.375" style="2" customWidth="1"/>
    <col min="8718" max="8718" width="10.625" style="2" customWidth="1"/>
    <col min="8719" max="8719" width="11.375" style="2" customWidth="1"/>
    <col min="8720" max="8720" width="12.375" style="2" customWidth="1"/>
    <col min="8721" max="8721" width="10.625" style="2" customWidth="1"/>
    <col min="8722" max="8722" width="12" style="2" customWidth="1"/>
    <col min="8723" max="8723" width="12.625" style="2" customWidth="1"/>
    <col min="8724" max="8724" width="11.375" style="2" customWidth="1"/>
    <col min="8725" max="8725" width="11" style="2" customWidth="1"/>
    <col min="8726" max="8726" width="8.75" style="2" customWidth="1"/>
    <col min="8727" max="8727" width="8.875" style="2" customWidth="1"/>
    <col min="8728" max="8728" width="9.875" style="2" customWidth="1"/>
    <col min="8729" max="8729" width="7.125" style="2" customWidth="1"/>
    <col min="8730" max="8730" width="6" style="2" customWidth="1"/>
    <col min="8731" max="8731" width="10" style="2" customWidth="1"/>
    <col min="8732" max="8732" width="5.625" style="2" customWidth="1"/>
    <col min="8733" max="8733" width="7.375" style="2" customWidth="1"/>
    <col min="8734" max="8734" width="10" style="2" customWidth="1"/>
    <col min="8735" max="8735" width="7.875" style="2" customWidth="1"/>
    <col min="8736" max="8736" width="6.75" style="2" customWidth="1"/>
    <col min="8737" max="8737" width="9" style="2"/>
    <col min="8738" max="8738" width="6.125" style="2" customWidth="1"/>
    <col min="8739" max="8739" width="6.75" style="2" customWidth="1"/>
    <col min="8740" max="8740" width="9.375" style="2" customWidth="1"/>
    <col min="8741" max="8741" width="7.375" style="2" customWidth="1"/>
    <col min="8742" max="8742" width="7.25" style="2" customWidth="1"/>
    <col min="8743" max="8743" width="8.375" style="2" customWidth="1"/>
    <col min="8744" max="8745" width="7.25" style="2" customWidth="1"/>
    <col min="8746" max="8746" width="9.75" style="2" customWidth="1"/>
    <col min="8747" max="8748" width="7.25" style="2" customWidth="1"/>
    <col min="8749" max="8749" width="8.5" style="2" customWidth="1"/>
    <col min="8750" max="8751" width="7.25" style="2" customWidth="1"/>
    <col min="8752" max="8752" width="9.875" style="2" customWidth="1"/>
    <col min="8753" max="8754" width="7.25" style="2" customWidth="1"/>
    <col min="8755" max="8755" width="8.625" style="2" customWidth="1"/>
    <col min="8756" max="8756" width="6.125" style="2" customWidth="1"/>
    <col min="8757" max="8757" width="6.875" style="2" customWidth="1"/>
    <col min="8758" max="8758" width="9.625" style="2" customWidth="1"/>
    <col min="8759" max="8759" width="6.75" style="2" customWidth="1"/>
    <col min="8760" max="8760" width="7.75" style="2" customWidth="1"/>
    <col min="8761" max="8961" width="9" style="2"/>
    <col min="8962" max="8962" width="54.875" style="2" customWidth="1"/>
    <col min="8963" max="8963" width="14.625" style="2" customWidth="1"/>
    <col min="8964" max="8964" width="5.5" style="2" customWidth="1"/>
    <col min="8965" max="8965" width="8.625" style="2" customWidth="1"/>
    <col min="8966" max="8966" width="8.25" style="2" customWidth="1"/>
    <col min="8967" max="8967" width="8.125" style="2" customWidth="1"/>
    <col min="8968" max="8968" width="11.5" style="2" customWidth="1"/>
    <col min="8969" max="8969" width="10.375" style="2" customWidth="1"/>
    <col min="8970" max="8970" width="11.75" style="2" customWidth="1"/>
    <col min="8971" max="8971" width="13" style="2" customWidth="1"/>
    <col min="8972" max="8972" width="15.875" style="2" customWidth="1"/>
    <col min="8973" max="8973" width="9.375" style="2" customWidth="1"/>
    <col min="8974" max="8974" width="10.625" style="2" customWidth="1"/>
    <col min="8975" max="8975" width="11.375" style="2" customWidth="1"/>
    <col min="8976" max="8976" width="12.375" style="2" customWidth="1"/>
    <col min="8977" max="8977" width="10.625" style="2" customWidth="1"/>
    <col min="8978" max="8978" width="12" style="2" customWidth="1"/>
    <col min="8979" max="8979" width="12.625" style="2" customWidth="1"/>
    <col min="8980" max="8980" width="11.375" style="2" customWidth="1"/>
    <col min="8981" max="8981" width="11" style="2" customWidth="1"/>
    <col min="8982" max="8982" width="8.75" style="2" customWidth="1"/>
    <col min="8983" max="8983" width="8.875" style="2" customWidth="1"/>
    <col min="8984" max="8984" width="9.875" style="2" customWidth="1"/>
    <col min="8985" max="8985" width="7.125" style="2" customWidth="1"/>
    <col min="8986" max="8986" width="6" style="2" customWidth="1"/>
    <col min="8987" max="8987" width="10" style="2" customWidth="1"/>
    <col min="8988" max="8988" width="5.625" style="2" customWidth="1"/>
    <col min="8989" max="8989" width="7.375" style="2" customWidth="1"/>
    <col min="8990" max="8990" width="10" style="2" customWidth="1"/>
    <col min="8991" max="8991" width="7.875" style="2" customWidth="1"/>
    <col min="8992" max="8992" width="6.75" style="2" customWidth="1"/>
    <col min="8993" max="8993" width="9" style="2"/>
    <col min="8994" max="8994" width="6.125" style="2" customWidth="1"/>
    <col min="8995" max="8995" width="6.75" style="2" customWidth="1"/>
    <col min="8996" max="8996" width="9.375" style="2" customWidth="1"/>
    <col min="8997" max="8997" width="7.375" style="2" customWidth="1"/>
    <col min="8998" max="8998" width="7.25" style="2" customWidth="1"/>
    <col min="8999" max="8999" width="8.375" style="2" customWidth="1"/>
    <col min="9000" max="9001" width="7.25" style="2" customWidth="1"/>
    <col min="9002" max="9002" width="9.75" style="2" customWidth="1"/>
    <col min="9003" max="9004" width="7.25" style="2" customWidth="1"/>
    <col min="9005" max="9005" width="8.5" style="2" customWidth="1"/>
    <col min="9006" max="9007" width="7.25" style="2" customWidth="1"/>
    <col min="9008" max="9008" width="9.875" style="2" customWidth="1"/>
    <col min="9009" max="9010" width="7.25" style="2" customWidth="1"/>
    <col min="9011" max="9011" width="8.625" style="2" customWidth="1"/>
    <col min="9012" max="9012" width="6.125" style="2" customWidth="1"/>
    <col min="9013" max="9013" width="6.875" style="2" customWidth="1"/>
    <col min="9014" max="9014" width="9.625" style="2" customWidth="1"/>
    <col min="9015" max="9015" width="6.75" style="2" customWidth="1"/>
    <col min="9016" max="9016" width="7.75" style="2" customWidth="1"/>
    <col min="9017" max="9217" width="9" style="2"/>
    <col min="9218" max="9218" width="54.875" style="2" customWidth="1"/>
    <col min="9219" max="9219" width="14.625" style="2" customWidth="1"/>
    <col min="9220" max="9220" width="5.5" style="2" customWidth="1"/>
    <col min="9221" max="9221" width="8.625" style="2" customWidth="1"/>
    <col min="9222" max="9222" width="8.25" style="2" customWidth="1"/>
    <col min="9223" max="9223" width="8.125" style="2" customWidth="1"/>
    <col min="9224" max="9224" width="11.5" style="2" customWidth="1"/>
    <col min="9225" max="9225" width="10.375" style="2" customWidth="1"/>
    <col min="9226" max="9226" width="11.75" style="2" customWidth="1"/>
    <col min="9227" max="9227" width="13" style="2" customWidth="1"/>
    <col min="9228" max="9228" width="15.875" style="2" customWidth="1"/>
    <col min="9229" max="9229" width="9.375" style="2" customWidth="1"/>
    <col min="9230" max="9230" width="10.625" style="2" customWidth="1"/>
    <col min="9231" max="9231" width="11.375" style="2" customWidth="1"/>
    <col min="9232" max="9232" width="12.375" style="2" customWidth="1"/>
    <col min="9233" max="9233" width="10.625" style="2" customWidth="1"/>
    <col min="9234" max="9234" width="12" style="2" customWidth="1"/>
    <col min="9235" max="9235" width="12.625" style="2" customWidth="1"/>
    <col min="9236" max="9236" width="11.375" style="2" customWidth="1"/>
    <col min="9237" max="9237" width="11" style="2" customWidth="1"/>
    <col min="9238" max="9238" width="8.75" style="2" customWidth="1"/>
    <col min="9239" max="9239" width="8.875" style="2" customWidth="1"/>
    <col min="9240" max="9240" width="9.875" style="2" customWidth="1"/>
    <col min="9241" max="9241" width="7.125" style="2" customWidth="1"/>
    <col min="9242" max="9242" width="6" style="2" customWidth="1"/>
    <col min="9243" max="9243" width="10" style="2" customWidth="1"/>
    <col min="9244" max="9244" width="5.625" style="2" customWidth="1"/>
    <col min="9245" max="9245" width="7.375" style="2" customWidth="1"/>
    <col min="9246" max="9246" width="10" style="2" customWidth="1"/>
    <col min="9247" max="9247" width="7.875" style="2" customWidth="1"/>
    <col min="9248" max="9248" width="6.75" style="2" customWidth="1"/>
    <col min="9249" max="9249" width="9" style="2"/>
    <col min="9250" max="9250" width="6.125" style="2" customWidth="1"/>
    <col min="9251" max="9251" width="6.75" style="2" customWidth="1"/>
    <col min="9252" max="9252" width="9.375" style="2" customWidth="1"/>
    <col min="9253" max="9253" width="7.375" style="2" customWidth="1"/>
    <col min="9254" max="9254" width="7.25" style="2" customWidth="1"/>
    <col min="9255" max="9255" width="8.375" style="2" customWidth="1"/>
    <col min="9256" max="9257" width="7.25" style="2" customWidth="1"/>
    <col min="9258" max="9258" width="9.75" style="2" customWidth="1"/>
    <col min="9259" max="9260" width="7.25" style="2" customWidth="1"/>
    <col min="9261" max="9261" width="8.5" style="2" customWidth="1"/>
    <col min="9262" max="9263" width="7.25" style="2" customWidth="1"/>
    <col min="9264" max="9264" width="9.875" style="2" customWidth="1"/>
    <col min="9265" max="9266" width="7.25" style="2" customWidth="1"/>
    <col min="9267" max="9267" width="8.625" style="2" customWidth="1"/>
    <col min="9268" max="9268" width="6.125" style="2" customWidth="1"/>
    <col min="9269" max="9269" width="6.875" style="2" customWidth="1"/>
    <col min="9270" max="9270" width="9.625" style="2" customWidth="1"/>
    <col min="9271" max="9271" width="6.75" style="2" customWidth="1"/>
    <col min="9272" max="9272" width="7.75" style="2" customWidth="1"/>
    <col min="9273" max="9473" width="9" style="2"/>
    <col min="9474" max="9474" width="54.875" style="2" customWidth="1"/>
    <col min="9475" max="9475" width="14.625" style="2" customWidth="1"/>
    <col min="9476" max="9476" width="5.5" style="2" customWidth="1"/>
    <col min="9477" max="9477" width="8.625" style="2" customWidth="1"/>
    <col min="9478" max="9478" width="8.25" style="2" customWidth="1"/>
    <col min="9479" max="9479" width="8.125" style="2" customWidth="1"/>
    <col min="9480" max="9480" width="11.5" style="2" customWidth="1"/>
    <col min="9481" max="9481" width="10.375" style="2" customWidth="1"/>
    <col min="9482" max="9482" width="11.75" style="2" customWidth="1"/>
    <col min="9483" max="9483" width="13" style="2" customWidth="1"/>
    <col min="9484" max="9484" width="15.875" style="2" customWidth="1"/>
    <col min="9485" max="9485" width="9.375" style="2" customWidth="1"/>
    <col min="9486" max="9486" width="10.625" style="2" customWidth="1"/>
    <col min="9487" max="9487" width="11.375" style="2" customWidth="1"/>
    <col min="9488" max="9488" width="12.375" style="2" customWidth="1"/>
    <col min="9489" max="9489" width="10.625" style="2" customWidth="1"/>
    <col min="9490" max="9490" width="12" style="2" customWidth="1"/>
    <col min="9491" max="9491" width="12.625" style="2" customWidth="1"/>
    <col min="9492" max="9492" width="11.375" style="2" customWidth="1"/>
    <col min="9493" max="9493" width="11" style="2" customWidth="1"/>
    <col min="9494" max="9494" width="8.75" style="2" customWidth="1"/>
    <col min="9495" max="9495" width="8.875" style="2" customWidth="1"/>
    <col min="9496" max="9496" width="9.875" style="2" customWidth="1"/>
    <col min="9497" max="9497" width="7.125" style="2" customWidth="1"/>
    <col min="9498" max="9498" width="6" style="2" customWidth="1"/>
    <col min="9499" max="9499" width="10" style="2" customWidth="1"/>
    <col min="9500" max="9500" width="5.625" style="2" customWidth="1"/>
    <col min="9501" max="9501" width="7.375" style="2" customWidth="1"/>
    <col min="9502" max="9502" width="10" style="2" customWidth="1"/>
    <col min="9503" max="9503" width="7.875" style="2" customWidth="1"/>
    <col min="9504" max="9504" width="6.75" style="2" customWidth="1"/>
    <col min="9505" max="9505" width="9" style="2"/>
    <col min="9506" max="9506" width="6.125" style="2" customWidth="1"/>
    <col min="9507" max="9507" width="6.75" style="2" customWidth="1"/>
    <col min="9508" max="9508" width="9.375" style="2" customWidth="1"/>
    <col min="9509" max="9509" width="7.375" style="2" customWidth="1"/>
    <col min="9510" max="9510" width="7.25" style="2" customWidth="1"/>
    <col min="9511" max="9511" width="8.375" style="2" customWidth="1"/>
    <col min="9512" max="9513" width="7.25" style="2" customWidth="1"/>
    <col min="9514" max="9514" width="9.75" style="2" customWidth="1"/>
    <col min="9515" max="9516" width="7.25" style="2" customWidth="1"/>
    <col min="9517" max="9517" width="8.5" style="2" customWidth="1"/>
    <col min="9518" max="9519" width="7.25" style="2" customWidth="1"/>
    <col min="9520" max="9520" width="9.875" style="2" customWidth="1"/>
    <col min="9521" max="9522" width="7.25" style="2" customWidth="1"/>
    <col min="9523" max="9523" width="8.625" style="2" customWidth="1"/>
    <col min="9524" max="9524" width="6.125" style="2" customWidth="1"/>
    <col min="9525" max="9525" width="6.875" style="2" customWidth="1"/>
    <col min="9526" max="9526" width="9.625" style="2" customWidth="1"/>
    <col min="9527" max="9527" width="6.75" style="2" customWidth="1"/>
    <col min="9528" max="9528" width="7.75" style="2" customWidth="1"/>
    <col min="9529" max="9729" width="9" style="2"/>
    <col min="9730" max="9730" width="54.875" style="2" customWidth="1"/>
    <col min="9731" max="9731" width="14.625" style="2" customWidth="1"/>
    <col min="9732" max="9732" width="5.5" style="2" customWidth="1"/>
    <col min="9733" max="9733" width="8.625" style="2" customWidth="1"/>
    <col min="9734" max="9734" width="8.25" style="2" customWidth="1"/>
    <col min="9735" max="9735" width="8.125" style="2" customWidth="1"/>
    <col min="9736" max="9736" width="11.5" style="2" customWidth="1"/>
    <col min="9737" max="9737" width="10.375" style="2" customWidth="1"/>
    <col min="9738" max="9738" width="11.75" style="2" customWidth="1"/>
    <col min="9739" max="9739" width="13" style="2" customWidth="1"/>
    <col min="9740" max="9740" width="15.875" style="2" customWidth="1"/>
    <col min="9741" max="9741" width="9.375" style="2" customWidth="1"/>
    <col min="9742" max="9742" width="10.625" style="2" customWidth="1"/>
    <col min="9743" max="9743" width="11.375" style="2" customWidth="1"/>
    <col min="9744" max="9744" width="12.375" style="2" customWidth="1"/>
    <col min="9745" max="9745" width="10.625" style="2" customWidth="1"/>
    <col min="9746" max="9746" width="12" style="2" customWidth="1"/>
    <col min="9747" max="9747" width="12.625" style="2" customWidth="1"/>
    <col min="9748" max="9748" width="11.375" style="2" customWidth="1"/>
    <col min="9749" max="9749" width="11" style="2" customWidth="1"/>
    <col min="9750" max="9750" width="8.75" style="2" customWidth="1"/>
    <col min="9751" max="9751" width="8.875" style="2" customWidth="1"/>
    <col min="9752" max="9752" width="9.875" style="2" customWidth="1"/>
    <col min="9753" max="9753" width="7.125" style="2" customWidth="1"/>
    <col min="9754" max="9754" width="6" style="2" customWidth="1"/>
    <col min="9755" max="9755" width="10" style="2" customWidth="1"/>
    <col min="9756" max="9756" width="5.625" style="2" customWidth="1"/>
    <col min="9757" max="9757" width="7.375" style="2" customWidth="1"/>
    <col min="9758" max="9758" width="10" style="2" customWidth="1"/>
    <col min="9759" max="9759" width="7.875" style="2" customWidth="1"/>
    <col min="9760" max="9760" width="6.75" style="2" customWidth="1"/>
    <col min="9761" max="9761" width="9" style="2"/>
    <col min="9762" max="9762" width="6.125" style="2" customWidth="1"/>
    <col min="9763" max="9763" width="6.75" style="2" customWidth="1"/>
    <col min="9764" max="9764" width="9.375" style="2" customWidth="1"/>
    <col min="9765" max="9765" width="7.375" style="2" customWidth="1"/>
    <col min="9766" max="9766" width="7.25" style="2" customWidth="1"/>
    <col min="9767" max="9767" width="8.375" style="2" customWidth="1"/>
    <col min="9768" max="9769" width="7.25" style="2" customWidth="1"/>
    <col min="9770" max="9770" width="9.75" style="2" customWidth="1"/>
    <col min="9771" max="9772" width="7.25" style="2" customWidth="1"/>
    <col min="9773" max="9773" width="8.5" style="2" customWidth="1"/>
    <col min="9774" max="9775" width="7.25" style="2" customWidth="1"/>
    <col min="9776" max="9776" width="9.875" style="2" customWidth="1"/>
    <col min="9777" max="9778" width="7.25" style="2" customWidth="1"/>
    <col min="9779" max="9779" width="8.625" style="2" customWidth="1"/>
    <col min="9780" max="9780" width="6.125" style="2" customWidth="1"/>
    <col min="9781" max="9781" width="6.875" style="2" customWidth="1"/>
    <col min="9782" max="9782" width="9.625" style="2" customWidth="1"/>
    <col min="9783" max="9783" width="6.75" style="2" customWidth="1"/>
    <col min="9784" max="9784" width="7.75" style="2" customWidth="1"/>
    <col min="9785" max="9985" width="9" style="2"/>
    <col min="9986" max="9986" width="54.875" style="2" customWidth="1"/>
    <col min="9987" max="9987" width="14.625" style="2" customWidth="1"/>
    <col min="9988" max="9988" width="5.5" style="2" customWidth="1"/>
    <col min="9989" max="9989" width="8.625" style="2" customWidth="1"/>
    <col min="9990" max="9990" width="8.25" style="2" customWidth="1"/>
    <col min="9991" max="9991" width="8.125" style="2" customWidth="1"/>
    <col min="9992" max="9992" width="11.5" style="2" customWidth="1"/>
    <col min="9993" max="9993" width="10.375" style="2" customWidth="1"/>
    <col min="9994" max="9994" width="11.75" style="2" customWidth="1"/>
    <col min="9995" max="9995" width="13" style="2" customWidth="1"/>
    <col min="9996" max="9996" width="15.875" style="2" customWidth="1"/>
    <col min="9997" max="9997" width="9.375" style="2" customWidth="1"/>
    <col min="9998" max="9998" width="10.625" style="2" customWidth="1"/>
    <col min="9999" max="9999" width="11.375" style="2" customWidth="1"/>
    <col min="10000" max="10000" width="12.375" style="2" customWidth="1"/>
    <col min="10001" max="10001" width="10.625" style="2" customWidth="1"/>
    <col min="10002" max="10002" width="12" style="2" customWidth="1"/>
    <col min="10003" max="10003" width="12.625" style="2" customWidth="1"/>
    <col min="10004" max="10004" width="11.375" style="2" customWidth="1"/>
    <col min="10005" max="10005" width="11" style="2" customWidth="1"/>
    <col min="10006" max="10006" width="8.75" style="2" customWidth="1"/>
    <col min="10007" max="10007" width="8.875" style="2" customWidth="1"/>
    <col min="10008" max="10008" width="9.875" style="2" customWidth="1"/>
    <col min="10009" max="10009" width="7.125" style="2" customWidth="1"/>
    <col min="10010" max="10010" width="6" style="2" customWidth="1"/>
    <col min="10011" max="10011" width="10" style="2" customWidth="1"/>
    <col min="10012" max="10012" width="5.625" style="2" customWidth="1"/>
    <col min="10013" max="10013" width="7.375" style="2" customWidth="1"/>
    <col min="10014" max="10014" width="10" style="2" customWidth="1"/>
    <col min="10015" max="10015" width="7.875" style="2" customWidth="1"/>
    <col min="10016" max="10016" width="6.75" style="2" customWidth="1"/>
    <col min="10017" max="10017" width="9" style="2"/>
    <col min="10018" max="10018" width="6.125" style="2" customWidth="1"/>
    <col min="10019" max="10019" width="6.75" style="2" customWidth="1"/>
    <col min="10020" max="10020" width="9.375" style="2" customWidth="1"/>
    <col min="10021" max="10021" width="7.375" style="2" customWidth="1"/>
    <col min="10022" max="10022" width="7.25" style="2" customWidth="1"/>
    <col min="10023" max="10023" width="8.375" style="2" customWidth="1"/>
    <col min="10024" max="10025" width="7.25" style="2" customWidth="1"/>
    <col min="10026" max="10026" width="9.75" style="2" customWidth="1"/>
    <col min="10027" max="10028" width="7.25" style="2" customWidth="1"/>
    <col min="10029" max="10029" width="8.5" style="2" customWidth="1"/>
    <col min="10030" max="10031" width="7.25" style="2" customWidth="1"/>
    <col min="10032" max="10032" width="9.875" style="2" customWidth="1"/>
    <col min="10033" max="10034" width="7.25" style="2" customWidth="1"/>
    <col min="10035" max="10035" width="8.625" style="2" customWidth="1"/>
    <col min="10036" max="10036" width="6.125" style="2" customWidth="1"/>
    <col min="10037" max="10037" width="6.875" style="2" customWidth="1"/>
    <col min="10038" max="10038" width="9.625" style="2" customWidth="1"/>
    <col min="10039" max="10039" width="6.75" style="2" customWidth="1"/>
    <col min="10040" max="10040" width="7.75" style="2" customWidth="1"/>
    <col min="10041" max="10241" width="9" style="2"/>
    <col min="10242" max="10242" width="54.875" style="2" customWidth="1"/>
    <col min="10243" max="10243" width="14.625" style="2" customWidth="1"/>
    <col min="10244" max="10244" width="5.5" style="2" customWidth="1"/>
    <col min="10245" max="10245" width="8.625" style="2" customWidth="1"/>
    <col min="10246" max="10246" width="8.25" style="2" customWidth="1"/>
    <col min="10247" max="10247" width="8.125" style="2" customWidth="1"/>
    <col min="10248" max="10248" width="11.5" style="2" customWidth="1"/>
    <col min="10249" max="10249" width="10.375" style="2" customWidth="1"/>
    <col min="10250" max="10250" width="11.75" style="2" customWidth="1"/>
    <col min="10251" max="10251" width="13" style="2" customWidth="1"/>
    <col min="10252" max="10252" width="15.875" style="2" customWidth="1"/>
    <col min="10253" max="10253" width="9.375" style="2" customWidth="1"/>
    <col min="10254" max="10254" width="10.625" style="2" customWidth="1"/>
    <col min="10255" max="10255" width="11.375" style="2" customWidth="1"/>
    <col min="10256" max="10256" width="12.375" style="2" customWidth="1"/>
    <col min="10257" max="10257" width="10.625" style="2" customWidth="1"/>
    <col min="10258" max="10258" width="12" style="2" customWidth="1"/>
    <col min="10259" max="10259" width="12.625" style="2" customWidth="1"/>
    <col min="10260" max="10260" width="11.375" style="2" customWidth="1"/>
    <col min="10261" max="10261" width="11" style="2" customWidth="1"/>
    <col min="10262" max="10262" width="8.75" style="2" customWidth="1"/>
    <col min="10263" max="10263" width="8.875" style="2" customWidth="1"/>
    <col min="10264" max="10264" width="9.875" style="2" customWidth="1"/>
    <col min="10265" max="10265" width="7.125" style="2" customWidth="1"/>
    <col min="10266" max="10266" width="6" style="2" customWidth="1"/>
    <col min="10267" max="10267" width="10" style="2" customWidth="1"/>
    <col min="10268" max="10268" width="5.625" style="2" customWidth="1"/>
    <col min="10269" max="10269" width="7.375" style="2" customWidth="1"/>
    <col min="10270" max="10270" width="10" style="2" customWidth="1"/>
    <col min="10271" max="10271" width="7.875" style="2" customWidth="1"/>
    <col min="10272" max="10272" width="6.75" style="2" customWidth="1"/>
    <col min="10273" max="10273" width="9" style="2"/>
    <col min="10274" max="10274" width="6.125" style="2" customWidth="1"/>
    <col min="10275" max="10275" width="6.75" style="2" customWidth="1"/>
    <col min="10276" max="10276" width="9.375" style="2" customWidth="1"/>
    <col min="10277" max="10277" width="7.375" style="2" customWidth="1"/>
    <col min="10278" max="10278" width="7.25" style="2" customWidth="1"/>
    <col min="10279" max="10279" width="8.375" style="2" customWidth="1"/>
    <col min="10280" max="10281" width="7.25" style="2" customWidth="1"/>
    <col min="10282" max="10282" width="9.75" style="2" customWidth="1"/>
    <col min="10283" max="10284" width="7.25" style="2" customWidth="1"/>
    <col min="10285" max="10285" width="8.5" style="2" customWidth="1"/>
    <col min="10286" max="10287" width="7.25" style="2" customWidth="1"/>
    <col min="10288" max="10288" width="9.875" style="2" customWidth="1"/>
    <col min="10289" max="10290" width="7.25" style="2" customWidth="1"/>
    <col min="10291" max="10291" width="8.625" style="2" customWidth="1"/>
    <col min="10292" max="10292" width="6.125" style="2" customWidth="1"/>
    <col min="10293" max="10293" width="6.875" style="2" customWidth="1"/>
    <col min="10294" max="10294" width="9.625" style="2" customWidth="1"/>
    <col min="10295" max="10295" width="6.75" style="2" customWidth="1"/>
    <col min="10296" max="10296" width="7.75" style="2" customWidth="1"/>
    <col min="10297" max="10497" width="9" style="2"/>
    <col min="10498" max="10498" width="54.875" style="2" customWidth="1"/>
    <col min="10499" max="10499" width="14.625" style="2" customWidth="1"/>
    <col min="10500" max="10500" width="5.5" style="2" customWidth="1"/>
    <col min="10501" max="10501" width="8.625" style="2" customWidth="1"/>
    <col min="10502" max="10502" width="8.25" style="2" customWidth="1"/>
    <col min="10503" max="10503" width="8.125" style="2" customWidth="1"/>
    <col min="10504" max="10504" width="11.5" style="2" customWidth="1"/>
    <col min="10505" max="10505" width="10.375" style="2" customWidth="1"/>
    <col min="10506" max="10506" width="11.75" style="2" customWidth="1"/>
    <col min="10507" max="10507" width="13" style="2" customWidth="1"/>
    <col min="10508" max="10508" width="15.875" style="2" customWidth="1"/>
    <col min="10509" max="10509" width="9.375" style="2" customWidth="1"/>
    <col min="10510" max="10510" width="10.625" style="2" customWidth="1"/>
    <col min="10511" max="10511" width="11.375" style="2" customWidth="1"/>
    <col min="10512" max="10512" width="12.375" style="2" customWidth="1"/>
    <col min="10513" max="10513" width="10.625" style="2" customWidth="1"/>
    <col min="10514" max="10514" width="12" style="2" customWidth="1"/>
    <col min="10515" max="10515" width="12.625" style="2" customWidth="1"/>
    <col min="10516" max="10516" width="11.375" style="2" customWidth="1"/>
    <col min="10517" max="10517" width="11" style="2" customWidth="1"/>
    <col min="10518" max="10518" width="8.75" style="2" customWidth="1"/>
    <col min="10519" max="10519" width="8.875" style="2" customWidth="1"/>
    <col min="10520" max="10520" width="9.875" style="2" customWidth="1"/>
    <col min="10521" max="10521" width="7.125" style="2" customWidth="1"/>
    <col min="10522" max="10522" width="6" style="2" customWidth="1"/>
    <col min="10523" max="10523" width="10" style="2" customWidth="1"/>
    <col min="10524" max="10524" width="5.625" style="2" customWidth="1"/>
    <col min="10525" max="10525" width="7.375" style="2" customWidth="1"/>
    <col min="10526" max="10526" width="10" style="2" customWidth="1"/>
    <col min="10527" max="10527" width="7.875" style="2" customWidth="1"/>
    <col min="10528" max="10528" width="6.75" style="2" customWidth="1"/>
    <col min="10529" max="10529" width="9" style="2"/>
    <col min="10530" max="10530" width="6.125" style="2" customWidth="1"/>
    <col min="10531" max="10531" width="6.75" style="2" customWidth="1"/>
    <col min="10532" max="10532" width="9.375" style="2" customWidth="1"/>
    <col min="10533" max="10533" width="7.375" style="2" customWidth="1"/>
    <col min="10534" max="10534" width="7.25" style="2" customWidth="1"/>
    <col min="10535" max="10535" width="8.375" style="2" customWidth="1"/>
    <col min="10536" max="10537" width="7.25" style="2" customWidth="1"/>
    <col min="10538" max="10538" width="9.75" style="2" customWidth="1"/>
    <col min="10539" max="10540" width="7.25" style="2" customWidth="1"/>
    <col min="10541" max="10541" width="8.5" style="2" customWidth="1"/>
    <col min="10542" max="10543" width="7.25" style="2" customWidth="1"/>
    <col min="10544" max="10544" width="9.875" style="2" customWidth="1"/>
    <col min="10545" max="10546" width="7.25" style="2" customWidth="1"/>
    <col min="10547" max="10547" width="8.625" style="2" customWidth="1"/>
    <col min="10548" max="10548" width="6.125" style="2" customWidth="1"/>
    <col min="10549" max="10549" width="6.875" style="2" customWidth="1"/>
    <col min="10550" max="10550" width="9.625" style="2" customWidth="1"/>
    <col min="10551" max="10551" width="6.75" style="2" customWidth="1"/>
    <col min="10552" max="10552" width="7.75" style="2" customWidth="1"/>
    <col min="10553" max="10753" width="9" style="2"/>
    <col min="10754" max="10754" width="54.875" style="2" customWidth="1"/>
    <col min="10755" max="10755" width="14.625" style="2" customWidth="1"/>
    <col min="10756" max="10756" width="5.5" style="2" customWidth="1"/>
    <col min="10757" max="10757" width="8.625" style="2" customWidth="1"/>
    <col min="10758" max="10758" width="8.25" style="2" customWidth="1"/>
    <col min="10759" max="10759" width="8.125" style="2" customWidth="1"/>
    <col min="10760" max="10760" width="11.5" style="2" customWidth="1"/>
    <col min="10761" max="10761" width="10.375" style="2" customWidth="1"/>
    <col min="10762" max="10762" width="11.75" style="2" customWidth="1"/>
    <col min="10763" max="10763" width="13" style="2" customWidth="1"/>
    <col min="10764" max="10764" width="15.875" style="2" customWidth="1"/>
    <col min="10765" max="10765" width="9.375" style="2" customWidth="1"/>
    <col min="10766" max="10766" width="10.625" style="2" customWidth="1"/>
    <col min="10767" max="10767" width="11.375" style="2" customWidth="1"/>
    <col min="10768" max="10768" width="12.375" style="2" customWidth="1"/>
    <col min="10769" max="10769" width="10.625" style="2" customWidth="1"/>
    <col min="10770" max="10770" width="12" style="2" customWidth="1"/>
    <col min="10771" max="10771" width="12.625" style="2" customWidth="1"/>
    <col min="10772" max="10772" width="11.375" style="2" customWidth="1"/>
    <col min="10773" max="10773" width="11" style="2" customWidth="1"/>
    <col min="10774" max="10774" width="8.75" style="2" customWidth="1"/>
    <col min="10775" max="10775" width="8.875" style="2" customWidth="1"/>
    <col min="10776" max="10776" width="9.875" style="2" customWidth="1"/>
    <col min="10777" max="10777" width="7.125" style="2" customWidth="1"/>
    <col min="10778" max="10778" width="6" style="2" customWidth="1"/>
    <col min="10779" max="10779" width="10" style="2" customWidth="1"/>
    <col min="10780" max="10780" width="5.625" style="2" customWidth="1"/>
    <col min="10781" max="10781" width="7.375" style="2" customWidth="1"/>
    <col min="10782" max="10782" width="10" style="2" customWidth="1"/>
    <col min="10783" max="10783" width="7.875" style="2" customWidth="1"/>
    <col min="10784" max="10784" width="6.75" style="2" customWidth="1"/>
    <col min="10785" max="10785" width="9" style="2"/>
    <col min="10786" max="10786" width="6.125" style="2" customWidth="1"/>
    <col min="10787" max="10787" width="6.75" style="2" customWidth="1"/>
    <col min="10788" max="10788" width="9.375" style="2" customWidth="1"/>
    <col min="10789" max="10789" width="7.375" style="2" customWidth="1"/>
    <col min="10790" max="10790" width="7.25" style="2" customWidth="1"/>
    <col min="10791" max="10791" width="8.375" style="2" customWidth="1"/>
    <col min="10792" max="10793" width="7.25" style="2" customWidth="1"/>
    <col min="10794" max="10794" width="9.75" style="2" customWidth="1"/>
    <col min="10795" max="10796" width="7.25" style="2" customWidth="1"/>
    <col min="10797" max="10797" width="8.5" style="2" customWidth="1"/>
    <col min="10798" max="10799" width="7.25" style="2" customWidth="1"/>
    <col min="10800" max="10800" width="9.875" style="2" customWidth="1"/>
    <col min="10801" max="10802" width="7.25" style="2" customWidth="1"/>
    <col min="10803" max="10803" width="8.625" style="2" customWidth="1"/>
    <col min="10804" max="10804" width="6.125" style="2" customWidth="1"/>
    <col min="10805" max="10805" width="6.875" style="2" customWidth="1"/>
    <col min="10806" max="10806" width="9.625" style="2" customWidth="1"/>
    <col min="10807" max="10807" width="6.75" style="2" customWidth="1"/>
    <col min="10808" max="10808" width="7.75" style="2" customWidth="1"/>
    <col min="10809" max="11009" width="9" style="2"/>
    <col min="11010" max="11010" width="54.875" style="2" customWidth="1"/>
    <col min="11011" max="11011" width="14.625" style="2" customWidth="1"/>
    <col min="11012" max="11012" width="5.5" style="2" customWidth="1"/>
    <col min="11013" max="11013" width="8.625" style="2" customWidth="1"/>
    <col min="11014" max="11014" width="8.25" style="2" customWidth="1"/>
    <col min="11015" max="11015" width="8.125" style="2" customWidth="1"/>
    <col min="11016" max="11016" width="11.5" style="2" customWidth="1"/>
    <col min="11017" max="11017" width="10.375" style="2" customWidth="1"/>
    <col min="11018" max="11018" width="11.75" style="2" customWidth="1"/>
    <col min="11019" max="11019" width="13" style="2" customWidth="1"/>
    <col min="11020" max="11020" width="15.875" style="2" customWidth="1"/>
    <col min="11021" max="11021" width="9.375" style="2" customWidth="1"/>
    <col min="11022" max="11022" width="10.625" style="2" customWidth="1"/>
    <col min="11023" max="11023" width="11.375" style="2" customWidth="1"/>
    <col min="11024" max="11024" width="12.375" style="2" customWidth="1"/>
    <col min="11025" max="11025" width="10.625" style="2" customWidth="1"/>
    <col min="11026" max="11026" width="12" style="2" customWidth="1"/>
    <col min="11027" max="11027" width="12.625" style="2" customWidth="1"/>
    <col min="11028" max="11028" width="11.375" style="2" customWidth="1"/>
    <col min="11029" max="11029" width="11" style="2" customWidth="1"/>
    <col min="11030" max="11030" width="8.75" style="2" customWidth="1"/>
    <col min="11031" max="11031" width="8.875" style="2" customWidth="1"/>
    <col min="11032" max="11032" width="9.875" style="2" customWidth="1"/>
    <col min="11033" max="11033" width="7.125" style="2" customWidth="1"/>
    <col min="11034" max="11034" width="6" style="2" customWidth="1"/>
    <col min="11035" max="11035" width="10" style="2" customWidth="1"/>
    <col min="11036" max="11036" width="5.625" style="2" customWidth="1"/>
    <col min="11037" max="11037" width="7.375" style="2" customWidth="1"/>
    <col min="11038" max="11038" width="10" style="2" customWidth="1"/>
    <col min="11039" max="11039" width="7.875" style="2" customWidth="1"/>
    <col min="11040" max="11040" width="6.75" style="2" customWidth="1"/>
    <col min="11041" max="11041" width="9" style="2"/>
    <col min="11042" max="11042" width="6.125" style="2" customWidth="1"/>
    <col min="11043" max="11043" width="6.75" style="2" customWidth="1"/>
    <col min="11044" max="11044" width="9.375" style="2" customWidth="1"/>
    <col min="11045" max="11045" width="7.375" style="2" customWidth="1"/>
    <col min="11046" max="11046" width="7.25" style="2" customWidth="1"/>
    <col min="11047" max="11047" width="8.375" style="2" customWidth="1"/>
    <col min="11048" max="11049" width="7.25" style="2" customWidth="1"/>
    <col min="11050" max="11050" width="9.75" style="2" customWidth="1"/>
    <col min="11051" max="11052" width="7.25" style="2" customWidth="1"/>
    <col min="11053" max="11053" width="8.5" style="2" customWidth="1"/>
    <col min="11054" max="11055" width="7.25" style="2" customWidth="1"/>
    <col min="11056" max="11056" width="9.875" style="2" customWidth="1"/>
    <col min="11057" max="11058" width="7.25" style="2" customWidth="1"/>
    <col min="11059" max="11059" width="8.625" style="2" customWidth="1"/>
    <col min="11060" max="11060" width="6.125" style="2" customWidth="1"/>
    <col min="11061" max="11061" width="6.875" style="2" customWidth="1"/>
    <col min="11062" max="11062" width="9.625" style="2" customWidth="1"/>
    <col min="11063" max="11063" width="6.75" style="2" customWidth="1"/>
    <col min="11064" max="11064" width="7.75" style="2" customWidth="1"/>
    <col min="11065" max="11265" width="9" style="2"/>
    <col min="11266" max="11266" width="54.875" style="2" customWidth="1"/>
    <col min="11267" max="11267" width="14.625" style="2" customWidth="1"/>
    <col min="11268" max="11268" width="5.5" style="2" customWidth="1"/>
    <col min="11269" max="11269" width="8.625" style="2" customWidth="1"/>
    <col min="11270" max="11270" width="8.25" style="2" customWidth="1"/>
    <col min="11271" max="11271" width="8.125" style="2" customWidth="1"/>
    <col min="11272" max="11272" width="11.5" style="2" customWidth="1"/>
    <col min="11273" max="11273" width="10.375" style="2" customWidth="1"/>
    <col min="11274" max="11274" width="11.75" style="2" customWidth="1"/>
    <col min="11275" max="11275" width="13" style="2" customWidth="1"/>
    <col min="11276" max="11276" width="15.875" style="2" customWidth="1"/>
    <col min="11277" max="11277" width="9.375" style="2" customWidth="1"/>
    <col min="11278" max="11278" width="10.625" style="2" customWidth="1"/>
    <col min="11279" max="11279" width="11.375" style="2" customWidth="1"/>
    <col min="11280" max="11280" width="12.375" style="2" customWidth="1"/>
    <col min="11281" max="11281" width="10.625" style="2" customWidth="1"/>
    <col min="11282" max="11282" width="12" style="2" customWidth="1"/>
    <col min="11283" max="11283" width="12.625" style="2" customWidth="1"/>
    <col min="11284" max="11284" width="11.375" style="2" customWidth="1"/>
    <col min="11285" max="11285" width="11" style="2" customWidth="1"/>
    <col min="11286" max="11286" width="8.75" style="2" customWidth="1"/>
    <col min="11287" max="11287" width="8.875" style="2" customWidth="1"/>
    <col min="11288" max="11288" width="9.875" style="2" customWidth="1"/>
    <col min="11289" max="11289" width="7.125" style="2" customWidth="1"/>
    <col min="11290" max="11290" width="6" style="2" customWidth="1"/>
    <col min="11291" max="11291" width="10" style="2" customWidth="1"/>
    <col min="11292" max="11292" width="5.625" style="2" customWidth="1"/>
    <col min="11293" max="11293" width="7.375" style="2" customWidth="1"/>
    <col min="11294" max="11294" width="10" style="2" customWidth="1"/>
    <col min="11295" max="11295" width="7.875" style="2" customWidth="1"/>
    <col min="11296" max="11296" width="6.75" style="2" customWidth="1"/>
    <col min="11297" max="11297" width="9" style="2"/>
    <col min="11298" max="11298" width="6.125" style="2" customWidth="1"/>
    <col min="11299" max="11299" width="6.75" style="2" customWidth="1"/>
    <col min="11300" max="11300" width="9.375" style="2" customWidth="1"/>
    <col min="11301" max="11301" width="7.375" style="2" customWidth="1"/>
    <col min="11302" max="11302" width="7.25" style="2" customWidth="1"/>
    <col min="11303" max="11303" width="8.375" style="2" customWidth="1"/>
    <col min="11304" max="11305" width="7.25" style="2" customWidth="1"/>
    <col min="11306" max="11306" width="9.75" style="2" customWidth="1"/>
    <col min="11307" max="11308" width="7.25" style="2" customWidth="1"/>
    <col min="11309" max="11309" width="8.5" style="2" customWidth="1"/>
    <col min="11310" max="11311" width="7.25" style="2" customWidth="1"/>
    <col min="11312" max="11312" width="9.875" style="2" customWidth="1"/>
    <col min="11313" max="11314" width="7.25" style="2" customWidth="1"/>
    <col min="11315" max="11315" width="8.625" style="2" customWidth="1"/>
    <col min="11316" max="11316" width="6.125" style="2" customWidth="1"/>
    <col min="11317" max="11317" width="6.875" style="2" customWidth="1"/>
    <col min="11318" max="11318" width="9.625" style="2" customWidth="1"/>
    <col min="11319" max="11319" width="6.75" style="2" customWidth="1"/>
    <col min="11320" max="11320" width="7.75" style="2" customWidth="1"/>
    <col min="11321" max="11521" width="9" style="2"/>
    <col min="11522" max="11522" width="54.875" style="2" customWidth="1"/>
    <col min="11523" max="11523" width="14.625" style="2" customWidth="1"/>
    <col min="11524" max="11524" width="5.5" style="2" customWidth="1"/>
    <col min="11525" max="11525" width="8.625" style="2" customWidth="1"/>
    <col min="11526" max="11526" width="8.25" style="2" customWidth="1"/>
    <col min="11527" max="11527" width="8.125" style="2" customWidth="1"/>
    <col min="11528" max="11528" width="11.5" style="2" customWidth="1"/>
    <col min="11529" max="11529" width="10.375" style="2" customWidth="1"/>
    <col min="11530" max="11530" width="11.75" style="2" customWidth="1"/>
    <col min="11531" max="11531" width="13" style="2" customWidth="1"/>
    <col min="11532" max="11532" width="15.875" style="2" customWidth="1"/>
    <col min="11533" max="11533" width="9.375" style="2" customWidth="1"/>
    <col min="11534" max="11534" width="10.625" style="2" customWidth="1"/>
    <col min="11535" max="11535" width="11.375" style="2" customWidth="1"/>
    <col min="11536" max="11536" width="12.375" style="2" customWidth="1"/>
    <col min="11537" max="11537" width="10.625" style="2" customWidth="1"/>
    <col min="11538" max="11538" width="12" style="2" customWidth="1"/>
    <col min="11539" max="11539" width="12.625" style="2" customWidth="1"/>
    <col min="11540" max="11540" width="11.375" style="2" customWidth="1"/>
    <col min="11541" max="11541" width="11" style="2" customWidth="1"/>
    <col min="11542" max="11542" width="8.75" style="2" customWidth="1"/>
    <col min="11543" max="11543" width="8.875" style="2" customWidth="1"/>
    <col min="11544" max="11544" width="9.875" style="2" customWidth="1"/>
    <col min="11545" max="11545" width="7.125" style="2" customWidth="1"/>
    <col min="11546" max="11546" width="6" style="2" customWidth="1"/>
    <col min="11547" max="11547" width="10" style="2" customWidth="1"/>
    <col min="11548" max="11548" width="5.625" style="2" customWidth="1"/>
    <col min="11549" max="11549" width="7.375" style="2" customWidth="1"/>
    <col min="11550" max="11550" width="10" style="2" customWidth="1"/>
    <col min="11551" max="11551" width="7.875" style="2" customWidth="1"/>
    <col min="11552" max="11552" width="6.75" style="2" customWidth="1"/>
    <col min="11553" max="11553" width="9" style="2"/>
    <col min="11554" max="11554" width="6.125" style="2" customWidth="1"/>
    <col min="11555" max="11555" width="6.75" style="2" customWidth="1"/>
    <col min="11556" max="11556" width="9.375" style="2" customWidth="1"/>
    <col min="11557" max="11557" width="7.375" style="2" customWidth="1"/>
    <col min="11558" max="11558" width="7.25" style="2" customWidth="1"/>
    <col min="11559" max="11559" width="8.375" style="2" customWidth="1"/>
    <col min="11560" max="11561" width="7.25" style="2" customWidth="1"/>
    <col min="11562" max="11562" width="9.75" style="2" customWidth="1"/>
    <col min="11563" max="11564" width="7.25" style="2" customWidth="1"/>
    <col min="11565" max="11565" width="8.5" style="2" customWidth="1"/>
    <col min="11566" max="11567" width="7.25" style="2" customWidth="1"/>
    <col min="11568" max="11568" width="9.875" style="2" customWidth="1"/>
    <col min="11569" max="11570" width="7.25" style="2" customWidth="1"/>
    <col min="11571" max="11571" width="8.625" style="2" customWidth="1"/>
    <col min="11572" max="11572" width="6.125" style="2" customWidth="1"/>
    <col min="11573" max="11573" width="6.875" style="2" customWidth="1"/>
    <col min="11574" max="11574" width="9.625" style="2" customWidth="1"/>
    <col min="11575" max="11575" width="6.75" style="2" customWidth="1"/>
    <col min="11576" max="11576" width="7.75" style="2" customWidth="1"/>
    <col min="11577" max="11777" width="9" style="2"/>
    <col min="11778" max="11778" width="54.875" style="2" customWidth="1"/>
    <col min="11779" max="11779" width="14.625" style="2" customWidth="1"/>
    <col min="11780" max="11780" width="5.5" style="2" customWidth="1"/>
    <col min="11781" max="11781" width="8.625" style="2" customWidth="1"/>
    <col min="11782" max="11782" width="8.25" style="2" customWidth="1"/>
    <col min="11783" max="11783" width="8.125" style="2" customWidth="1"/>
    <col min="11784" max="11784" width="11.5" style="2" customWidth="1"/>
    <col min="11785" max="11785" width="10.375" style="2" customWidth="1"/>
    <col min="11786" max="11786" width="11.75" style="2" customWidth="1"/>
    <col min="11787" max="11787" width="13" style="2" customWidth="1"/>
    <col min="11788" max="11788" width="15.875" style="2" customWidth="1"/>
    <col min="11789" max="11789" width="9.375" style="2" customWidth="1"/>
    <col min="11790" max="11790" width="10.625" style="2" customWidth="1"/>
    <col min="11791" max="11791" width="11.375" style="2" customWidth="1"/>
    <col min="11792" max="11792" width="12.375" style="2" customWidth="1"/>
    <col min="11793" max="11793" width="10.625" style="2" customWidth="1"/>
    <col min="11794" max="11794" width="12" style="2" customWidth="1"/>
    <col min="11795" max="11795" width="12.625" style="2" customWidth="1"/>
    <col min="11796" max="11796" width="11.375" style="2" customWidth="1"/>
    <col min="11797" max="11797" width="11" style="2" customWidth="1"/>
    <col min="11798" max="11798" width="8.75" style="2" customWidth="1"/>
    <col min="11799" max="11799" width="8.875" style="2" customWidth="1"/>
    <col min="11800" max="11800" width="9.875" style="2" customWidth="1"/>
    <col min="11801" max="11801" width="7.125" style="2" customWidth="1"/>
    <col min="11802" max="11802" width="6" style="2" customWidth="1"/>
    <col min="11803" max="11803" width="10" style="2" customWidth="1"/>
    <col min="11804" max="11804" width="5.625" style="2" customWidth="1"/>
    <col min="11805" max="11805" width="7.375" style="2" customWidth="1"/>
    <col min="11806" max="11806" width="10" style="2" customWidth="1"/>
    <col min="11807" max="11807" width="7.875" style="2" customWidth="1"/>
    <col min="11808" max="11808" width="6.75" style="2" customWidth="1"/>
    <col min="11809" max="11809" width="9" style="2"/>
    <col min="11810" max="11810" width="6.125" style="2" customWidth="1"/>
    <col min="11811" max="11811" width="6.75" style="2" customWidth="1"/>
    <col min="11812" max="11812" width="9.375" style="2" customWidth="1"/>
    <col min="11813" max="11813" width="7.375" style="2" customWidth="1"/>
    <col min="11814" max="11814" width="7.25" style="2" customWidth="1"/>
    <col min="11815" max="11815" width="8.375" style="2" customWidth="1"/>
    <col min="11816" max="11817" width="7.25" style="2" customWidth="1"/>
    <col min="11818" max="11818" width="9.75" style="2" customWidth="1"/>
    <col min="11819" max="11820" width="7.25" style="2" customWidth="1"/>
    <col min="11821" max="11821" width="8.5" style="2" customWidth="1"/>
    <col min="11822" max="11823" width="7.25" style="2" customWidth="1"/>
    <col min="11824" max="11824" width="9.875" style="2" customWidth="1"/>
    <col min="11825" max="11826" width="7.25" style="2" customWidth="1"/>
    <col min="11827" max="11827" width="8.625" style="2" customWidth="1"/>
    <col min="11828" max="11828" width="6.125" style="2" customWidth="1"/>
    <col min="11829" max="11829" width="6.875" style="2" customWidth="1"/>
    <col min="11830" max="11830" width="9.625" style="2" customWidth="1"/>
    <col min="11831" max="11831" width="6.75" style="2" customWidth="1"/>
    <col min="11832" max="11832" width="7.75" style="2" customWidth="1"/>
    <col min="11833" max="12033" width="9" style="2"/>
    <col min="12034" max="12034" width="54.875" style="2" customWidth="1"/>
    <col min="12035" max="12035" width="14.625" style="2" customWidth="1"/>
    <col min="12036" max="12036" width="5.5" style="2" customWidth="1"/>
    <col min="12037" max="12037" width="8.625" style="2" customWidth="1"/>
    <col min="12038" max="12038" width="8.25" style="2" customWidth="1"/>
    <col min="12039" max="12039" width="8.125" style="2" customWidth="1"/>
    <col min="12040" max="12040" width="11.5" style="2" customWidth="1"/>
    <col min="12041" max="12041" width="10.375" style="2" customWidth="1"/>
    <col min="12042" max="12042" width="11.75" style="2" customWidth="1"/>
    <col min="12043" max="12043" width="13" style="2" customWidth="1"/>
    <col min="12044" max="12044" width="15.875" style="2" customWidth="1"/>
    <col min="12045" max="12045" width="9.375" style="2" customWidth="1"/>
    <col min="12046" max="12046" width="10.625" style="2" customWidth="1"/>
    <col min="12047" max="12047" width="11.375" style="2" customWidth="1"/>
    <col min="12048" max="12048" width="12.375" style="2" customWidth="1"/>
    <col min="12049" max="12049" width="10.625" style="2" customWidth="1"/>
    <col min="12050" max="12050" width="12" style="2" customWidth="1"/>
    <col min="12051" max="12051" width="12.625" style="2" customWidth="1"/>
    <col min="12052" max="12052" width="11.375" style="2" customWidth="1"/>
    <col min="12053" max="12053" width="11" style="2" customWidth="1"/>
    <col min="12054" max="12054" width="8.75" style="2" customWidth="1"/>
    <col min="12055" max="12055" width="8.875" style="2" customWidth="1"/>
    <col min="12056" max="12056" width="9.875" style="2" customWidth="1"/>
    <col min="12057" max="12057" width="7.125" style="2" customWidth="1"/>
    <col min="12058" max="12058" width="6" style="2" customWidth="1"/>
    <col min="12059" max="12059" width="10" style="2" customWidth="1"/>
    <col min="12060" max="12060" width="5.625" style="2" customWidth="1"/>
    <col min="12061" max="12061" width="7.375" style="2" customWidth="1"/>
    <col min="12062" max="12062" width="10" style="2" customWidth="1"/>
    <col min="12063" max="12063" width="7.875" style="2" customWidth="1"/>
    <col min="12064" max="12064" width="6.75" style="2" customWidth="1"/>
    <col min="12065" max="12065" width="9" style="2"/>
    <col min="12066" max="12066" width="6.125" style="2" customWidth="1"/>
    <col min="12067" max="12067" width="6.75" style="2" customWidth="1"/>
    <col min="12068" max="12068" width="9.375" style="2" customWidth="1"/>
    <col min="12069" max="12069" width="7.375" style="2" customWidth="1"/>
    <col min="12070" max="12070" width="7.25" style="2" customWidth="1"/>
    <col min="12071" max="12071" width="8.375" style="2" customWidth="1"/>
    <col min="12072" max="12073" width="7.25" style="2" customWidth="1"/>
    <col min="12074" max="12074" width="9.75" style="2" customWidth="1"/>
    <col min="12075" max="12076" width="7.25" style="2" customWidth="1"/>
    <col min="12077" max="12077" width="8.5" style="2" customWidth="1"/>
    <col min="12078" max="12079" width="7.25" style="2" customWidth="1"/>
    <col min="12080" max="12080" width="9.875" style="2" customWidth="1"/>
    <col min="12081" max="12082" width="7.25" style="2" customWidth="1"/>
    <col min="12083" max="12083" width="8.625" style="2" customWidth="1"/>
    <col min="12084" max="12084" width="6.125" style="2" customWidth="1"/>
    <col min="12085" max="12085" width="6.875" style="2" customWidth="1"/>
    <col min="12086" max="12086" width="9.625" style="2" customWidth="1"/>
    <col min="12087" max="12087" width="6.75" style="2" customWidth="1"/>
    <col min="12088" max="12088" width="7.75" style="2" customWidth="1"/>
    <col min="12089" max="12289" width="9" style="2"/>
    <col min="12290" max="12290" width="54.875" style="2" customWidth="1"/>
    <col min="12291" max="12291" width="14.625" style="2" customWidth="1"/>
    <col min="12292" max="12292" width="5.5" style="2" customWidth="1"/>
    <col min="12293" max="12293" width="8.625" style="2" customWidth="1"/>
    <col min="12294" max="12294" width="8.25" style="2" customWidth="1"/>
    <col min="12295" max="12295" width="8.125" style="2" customWidth="1"/>
    <col min="12296" max="12296" width="11.5" style="2" customWidth="1"/>
    <col min="12297" max="12297" width="10.375" style="2" customWidth="1"/>
    <col min="12298" max="12298" width="11.75" style="2" customWidth="1"/>
    <col min="12299" max="12299" width="13" style="2" customWidth="1"/>
    <col min="12300" max="12300" width="15.875" style="2" customWidth="1"/>
    <col min="12301" max="12301" width="9.375" style="2" customWidth="1"/>
    <col min="12302" max="12302" width="10.625" style="2" customWidth="1"/>
    <col min="12303" max="12303" width="11.375" style="2" customWidth="1"/>
    <col min="12304" max="12304" width="12.375" style="2" customWidth="1"/>
    <col min="12305" max="12305" width="10.625" style="2" customWidth="1"/>
    <col min="12306" max="12306" width="12" style="2" customWidth="1"/>
    <col min="12307" max="12307" width="12.625" style="2" customWidth="1"/>
    <col min="12308" max="12308" width="11.375" style="2" customWidth="1"/>
    <col min="12309" max="12309" width="11" style="2" customWidth="1"/>
    <col min="12310" max="12310" width="8.75" style="2" customWidth="1"/>
    <col min="12311" max="12311" width="8.875" style="2" customWidth="1"/>
    <col min="12312" max="12312" width="9.875" style="2" customWidth="1"/>
    <col min="12313" max="12313" width="7.125" style="2" customWidth="1"/>
    <col min="12314" max="12314" width="6" style="2" customWidth="1"/>
    <col min="12315" max="12315" width="10" style="2" customWidth="1"/>
    <col min="12316" max="12316" width="5.625" style="2" customWidth="1"/>
    <col min="12317" max="12317" width="7.375" style="2" customWidth="1"/>
    <col min="12318" max="12318" width="10" style="2" customWidth="1"/>
    <col min="12319" max="12319" width="7.875" style="2" customWidth="1"/>
    <col min="12320" max="12320" width="6.75" style="2" customWidth="1"/>
    <col min="12321" max="12321" width="9" style="2"/>
    <col min="12322" max="12322" width="6.125" style="2" customWidth="1"/>
    <col min="12323" max="12323" width="6.75" style="2" customWidth="1"/>
    <col min="12324" max="12324" width="9.375" style="2" customWidth="1"/>
    <col min="12325" max="12325" width="7.375" style="2" customWidth="1"/>
    <col min="12326" max="12326" width="7.25" style="2" customWidth="1"/>
    <col min="12327" max="12327" width="8.375" style="2" customWidth="1"/>
    <col min="12328" max="12329" width="7.25" style="2" customWidth="1"/>
    <col min="12330" max="12330" width="9.75" style="2" customWidth="1"/>
    <col min="12331" max="12332" width="7.25" style="2" customWidth="1"/>
    <col min="12333" max="12333" width="8.5" style="2" customWidth="1"/>
    <col min="12334" max="12335" width="7.25" style="2" customWidth="1"/>
    <col min="12336" max="12336" width="9.875" style="2" customWidth="1"/>
    <col min="12337" max="12338" width="7.25" style="2" customWidth="1"/>
    <col min="12339" max="12339" width="8.625" style="2" customWidth="1"/>
    <col min="12340" max="12340" width="6.125" style="2" customWidth="1"/>
    <col min="12341" max="12341" width="6.875" style="2" customWidth="1"/>
    <col min="12342" max="12342" width="9.625" style="2" customWidth="1"/>
    <col min="12343" max="12343" width="6.75" style="2" customWidth="1"/>
    <col min="12344" max="12344" width="7.75" style="2" customWidth="1"/>
    <col min="12345" max="12545" width="9" style="2"/>
    <col min="12546" max="12546" width="54.875" style="2" customWidth="1"/>
    <col min="12547" max="12547" width="14.625" style="2" customWidth="1"/>
    <col min="12548" max="12548" width="5.5" style="2" customWidth="1"/>
    <col min="12549" max="12549" width="8.625" style="2" customWidth="1"/>
    <col min="12550" max="12550" width="8.25" style="2" customWidth="1"/>
    <col min="12551" max="12551" width="8.125" style="2" customWidth="1"/>
    <col min="12552" max="12552" width="11.5" style="2" customWidth="1"/>
    <col min="12553" max="12553" width="10.375" style="2" customWidth="1"/>
    <col min="12554" max="12554" width="11.75" style="2" customWidth="1"/>
    <col min="12555" max="12555" width="13" style="2" customWidth="1"/>
    <col min="12556" max="12556" width="15.875" style="2" customWidth="1"/>
    <col min="12557" max="12557" width="9.375" style="2" customWidth="1"/>
    <col min="12558" max="12558" width="10.625" style="2" customWidth="1"/>
    <col min="12559" max="12559" width="11.375" style="2" customWidth="1"/>
    <col min="12560" max="12560" width="12.375" style="2" customWidth="1"/>
    <col min="12561" max="12561" width="10.625" style="2" customWidth="1"/>
    <col min="12562" max="12562" width="12" style="2" customWidth="1"/>
    <col min="12563" max="12563" width="12.625" style="2" customWidth="1"/>
    <col min="12564" max="12564" width="11.375" style="2" customWidth="1"/>
    <col min="12565" max="12565" width="11" style="2" customWidth="1"/>
    <col min="12566" max="12566" width="8.75" style="2" customWidth="1"/>
    <col min="12567" max="12567" width="8.875" style="2" customWidth="1"/>
    <col min="12568" max="12568" width="9.875" style="2" customWidth="1"/>
    <col min="12569" max="12569" width="7.125" style="2" customWidth="1"/>
    <col min="12570" max="12570" width="6" style="2" customWidth="1"/>
    <col min="12571" max="12571" width="10" style="2" customWidth="1"/>
    <col min="12572" max="12572" width="5.625" style="2" customWidth="1"/>
    <col min="12573" max="12573" width="7.375" style="2" customWidth="1"/>
    <col min="12574" max="12574" width="10" style="2" customWidth="1"/>
    <col min="12575" max="12575" width="7.875" style="2" customWidth="1"/>
    <col min="12576" max="12576" width="6.75" style="2" customWidth="1"/>
    <col min="12577" max="12577" width="9" style="2"/>
    <col min="12578" max="12578" width="6.125" style="2" customWidth="1"/>
    <col min="12579" max="12579" width="6.75" style="2" customWidth="1"/>
    <col min="12580" max="12580" width="9.375" style="2" customWidth="1"/>
    <col min="12581" max="12581" width="7.375" style="2" customWidth="1"/>
    <col min="12582" max="12582" width="7.25" style="2" customWidth="1"/>
    <col min="12583" max="12583" width="8.375" style="2" customWidth="1"/>
    <col min="12584" max="12585" width="7.25" style="2" customWidth="1"/>
    <col min="12586" max="12586" width="9.75" style="2" customWidth="1"/>
    <col min="12587" max="12588" width="7.25" style="2" customWidth="1"/>
    <col min="12589" max="12589" width="8.5" style="2" customWidth="1"/>
    <col min="12590" max="12591" width="7.25" style="2" customWidth="1"/>
    <col min="12592" max="12592" width="9.875" style="2" customWidth="1"/>
    <col min="12593" max="12594" width="7.25" style="2" customWidth="1"/>
    <col min="12595" max="12595" width="8.625" style="2" customWidth="1"/>
    <col min="12596" max="12596" width="6.125" style="2" customWidth="1"/>
    <col min="12597" max="12597" width="6.875" style="2" customWidth="1"/>
    <col min="12598" max="12598" width="9.625" style="2" customWidth="1"/>
    <col min="12599" max="12599" width="6.75" style="2" customWidth="1"/>
    <col min="12600" max="12600" width="7.75" style="2" customWidth="1"/>
    <col min="12601" max="12801" width="9" style="2"/>
    <col min="12802" max="12802" width="54.875" style="2" customWidth="1"/>
    <col min="12803" max="12803" width="14.625" style="2" customWidth="1"/>
    <col min="12804" max="12804" width="5.5" style="2" customWidth="1"/>
    <col min="12805" max="12805" width="8.625" style="2" customWidth="1"/>
    <col min="12806" max="12806" width="8.25" style="2" customWidth="1"/>
    <col min="12807" max="12807" width="8.125" style="2" customWidth="1"/>
    <col min="12808" max="12808" width="11.5" style="2" customWidth="1"/>
    <col min="12809" max="12809" width="10.375" style="2" customWidth="1"/>
    <col min="12810" max="12810" width="11.75" style="2" customWidth="1"/>
    <col min="12811" max="12811" width="13" style="2" customWidth="1"/>
    <col min="12812" max="12812" width="15.875" style="2" customWidth="1"/>
    <col min="12813" max="12813" width="9.375" style="2" customWidth="1"/>
    <col min="12814" max="12814" width="10.625" style="2" customWidth="1"/>
    <col min="12815" max="12815" width="11.375" style="2" customWidth="1"/>
    <col min="12816" max="12816" width="12.375" style="2" customWidth="1"/>
    <col min="12817" max="12817" width="10.625" style="2" customWidth="1"/>
    <col min="12818" max="12818" width="12" style="2" customWidth="1"/>
    <col min="12819" max="12819" width="12.625" style="2" customWidth="1"/>
    <col min="12820" max="12820" width="11.375" style="2" customWidth="1"/>
    <col min="12821" max="12821" width="11" style="2" customWidth="1"/>
    <col min="12822" max="12822" width="8.75" style="2" customWidth="1"/>
    <col min="12823" max="12823" width="8.875" style="2" customWidth="1"/>
    <col min="12824" max="12824" width="9.875" style="2" customWidth="1"/>
    <col min="12825" max="12825" width="7.125" style="2" customWidth="1"/>
    <col min="12826" max="12826" width="6" style="2" customWidth="1"/>
    <col min="12827" max="12827" width="10" style="2" customWidth="1"/>
    <col min="12828" max="12828" width="5.625" style="2" customWidth="1"/>
    <col min="12829" max="12829" width="7.375" style="2" customWidth="1"/>
    <col min="12830" max="12830" width="10" style="2" customWidth="1"/>
    <col min="12831" max="12831" width="7.875" style="2" customWidth="1"/>
    <col min="12832" max="12832" width="6.75" style="2" customWidth="1"/>
    <col min="12833" max="12833" width="9" style="2"/>
    <col min="12834" max="12834" width="6.125" style="2" customWidth="1"/>
    <col min="12835" max="12835" width="6.75" style="2" customWidth="1"/>
    <col min="12836" max="12836" width="9.375" style="2" customWidth="1"/>
    <col min="12837" max="12837" width="7.375" style="2" customWidth="1"/>
    <col min="12838" max="12838" width="7.25" style="2" customWidth="1"/>
    <col min="12839" max="12839" width="8.375" style="2" customWidth="1"/>
    <col min="12840" max="12841" width="7.25" style="2" customWidth="1"/>
    <col min="12842" max="12842" width="9.75" style="2" customWidth="1"/>
    <col min="12843" max="12844" width="7.25" style="2" customWidth="1"/>
    <col min="12845" max="12845" width="8.5" style="2" customWidth="1"/>
    <col min="12846" max="12847" width="7.25" style="2" customWidth="1"/>
    <col min="12848" max="12848" width="9.875" style="2" customWidth="1"/>
    <col min="12849" max="12850" width="7.25" style="2" customWidth="1"/>
    <col min="12851" max="12851" width="8.625" style="2" customWidth="1"/>
    <col min="12852" max="12852" width="6.125" style="2" customWidth="1"/>
    <col min="12853" max="12853" width="6.875" style="2" customWidth="1"/>
    <col min="12854" max="12854" width="9.625" style="2" customWidth="1"/>
    <col min="12855" max="12855" width="6.75" style="2" customWidth="1"/>
    <col min="12856" max="12856" width="7.75" style="2" customWidth="1"/>
    <col min="12857" max="13057" width="9" style="2"/>
    <col min="13058" max="13058" width="54.875" style="2" customWidth="1"/>
    <col min="13059" max="13059" width="14.625" style="2" customWidth="1"/>
    <col min="13060" max="13060" width="5.5" style="2" customWidth="1"/>
    <col min="13061" max="13061" width="8.625" style="2" customWidth="1"/>
    <col min="13062" max="13062" width="8.25" style="2" customWidth="1"/>
    <col min="13063" max="13063" width="8.125" style="2" customWidth="1"/>
    <col min="13064" max="13064" width="11.5" style="2" customWidth="1"/>
    <col min="13065" max="13065" width="10.375" style="2" customWidth="1"/>
    <col min="13066" max="13066" width="11.75" style="2" customWidth="1"/>
    <col min="13067" max="13067" width="13" style="2" customWidth="1"/>
    <col min="13068" max="13068" width="15.875" style="2" customWidth="1"/>
    <col min="13069" max="13069" width="9.375" style="2" customWidth="1"/>
    <col min="13070" max="13070" width="10.625" style="2" customWidth="1"/>
    <col min="13071" max="13071" width="11.375" style="2" customWidth="1"/>
    <col min="13072" max="13072" width="12.375" style="2" customWidth="1"/>
    <col min="13073" max="13073" width="10.625" style="2" customWidth="1"/>
    <col min="13074" max="13074" width="12" style="2" customWidth="1"/>
    <col min="13075" max="13075" width="12.625" style="2" customWidth="1"/>
    <col min="13076" max="13076" width="11.375" style="2" customWidth="1"/>
    <col min="13077" max="13077" width="11" style="2" customWidth="1"/>
    <col min="13078" max="13078" width="8.75" style="2" customWidth="1"/>
    <col min="13079" max="13079" width="8.875" style="2" customWidth="1"/>
    <col min="13080" max="13080" width="9.875" style="2" customWidth="1"/>
    <col min="13081" max="13081" width="7.125" style="2" customWidth="1"/>
    <col min="13082" max="13082" width="6" style="2" customWidth="1"/>
    <col min="13083" max="13083" width="10" style="2" customWidth="1"/>
    <col min="13084" max="13084" width="5.625" style="2" customWidth="1"/>
    <col min="13085" max="13085" width="7.375" style="2" customWidth="1"/>
    <col min="13086" max="13086" width="10" style="2" customWidth="1"/>
    <col min="13087" max="13087" width="7.875" style="2" customWidth="1"/>
    <col min="13088" max="13088" width="6.75" style="2" customWidth="1"/>
    <col min="13089" max="13089" width="9" style="2"/>
    <col min="13090" max="13090" width="6.125" style="2" customWidth="1"/>
    <col min="13091" max="13091" width="6.75" style="2" customWidth="1"/>
    <col min="13092" max="13092" width="9.375" style="2" customWidth="1"/>
    <col min="13093" max="13093" width="7.375" style="2" customWidth="1"/>
    <col min="13094" max="13094" width="7.25" style="2" customWidth="1"/>
    <col min="13095" max="13095" width="8.375" style="2" customWidth="1"/>
    <col min="13096" max="13097" width="7.25" style="2" customWidth="1"/>
    <col min="13098" max="13098" width="9.75" style="2" customWidth="1"/>
    <col min="13099" max="13100" width="7.25" style="2" customWidth="1"/>
    <col min="13101" max="13101" width="8.5" style="2" customWidth="1"/>
    <col min="13102" max="13103" width="7.25" style="2" customWidth="1"/>
    <col min="13104" max="13104" width="9.875" style="2" customWidth="1"/>
    <col min="13105" max="13106" width="7.25" style="2" customWidth="1"/>
    <col min="13107" max="13107" width="8.625" style="2" customWidth="1"/>
    <col min="13108" max="13108" width="6.125" style="2" customWidth="1"/>
    <col min="13109" max="13109" width="6.875" style="2" customWidth="1"/>
    <col min="13110" max="13110" width="9.625" style="2" customWidth="1"/>
    <col min="13111" max="13111" width="6.75" style="2" customWidth="1"/>
    <col min="13112" max="13112" width="7.75" style="2" customWidth="1"/>
    <col min="13113" max="13313" width="9" style="2"/>
    <col min="13314" max="13314" width="54.875" style="2" customWidth="1"/>
    <col min="13315" max="13315" width="14.625" style="2" customWidth="1"/>
    <col min="13316" max="13316" width="5.5" style="2" customWidth="1"/>
    <col min="13317" max="13317" width="8.625" style="2" customWidth="1"/>
    <col min="13318" max="13318" width="8.25" style="2" customWidth="1"/>
    <col min="13319" max="13319" width="8.125" style="2" customWidth="1"/>
    <col min="13320" max="13320" width="11.5" style="2" customWidth="1"/>
    <col min="13321" max="13321" width="10.375" style="2" customWidth="1"/>
    <col min="13322" max="13322" width="11.75" style="2" customWidth="1"/>
    <col min="13323" max="13323" width="13" style="2" customWidth="1"/>
    <col min="13324" max="13324" width="15.875" style="2" customWidth="1"/>
    <col min="13325" max="13325" width="9.375" style="2" customWidth="1"/>
    <col min="13326" max="13326" width="10.625" style="2" customWidth="1"/>
    <col min="13327" max="13327" width="11.375" style="2" customWidth="1"/>
    <col min="13328" max="13328" width="12.375" style="2" customWidth="1"/>
    <col min="13329" max="13329" width="10.625" style="2" customWidth="1"/>
    <col min="13330" max="13330" width="12" style="2" customWidth="1"/>
    <col min="13331" max="13331" width="12.625" style="2" customWidth="1"/>
    <col min="13332" max="13332" width="11.375" style="2" customWidth="1"/>
    <col min="13333" max="13333" width="11" style="2" customWidth="1"/>
    <col min="13334" max="13334" width="8.75" style="2" customWidth="1"/>
    <col min="13335" max="13335" width="8.875" style="2" customWidth="1"/>
    <col min="13336" max="13336" width="9.875" style="2" customWidth="1"/>
    <col min="13337" max="13337" width="7.125" style="2" customWidth="1"/>
    <col min="13338" max="13338" width="6" style="2" customWidth="1"/>
    <col min="13339" max="13339" width="10" style="2" customWidth="1"/>
    <col min="13340" max="13340" width="5.625" style="2" customWidth="1"/>
    <col min="13341" max="13341" width="7.375" style="2" customWidth="1"/>
    <col min="13342" max="13342" width="10" style="2" customWidth="1"/>
    <col min="13343" max="13343" width="7.875" style="2" customWidth="1"/>
    <col min="13344" max="13344" width="6.75" style="2" customWidth="1"/>
    <col min="13345" max="13345" width="9" style="2"/>
    <col min="13346" max="13346" width="6.125" style="2" customWidth="1"/>
    <col min="13347" max="13347" width="6.75" style="2" customWidth="1"/>
    <col min="13348" max="13348" width="9.375" style="2" customWidth="1"/>
    <col min="13349" max="13349" width="7.375" style="2" customWidth="1"/>
    <col min="13350" max="13350" width="7.25" style="2" customWidth="1"/>
    <col min="13351" max="13351" width="8.375" style="2" customWidth="1"/>
    <col min="13352" max="13353" width="7.25" style="2" customWidth="1"/>
    <col min="13354" max="13354" width="9.75" style="2" customWidth="1"/>
    <col min="13355" max="13356" width="7.25" style="2" customWidth="1"/>
    <col min="13357" max="13357" width="8.5" style="2" customWidth="1"/>
    <col min="13358" max="13359" width="7.25" style="2" customWidth="1"/>
    <col min="13360" max="13360" width="9.875" style="2" customWidth="1"/>
    <col min="13361" max="13362" width="7.25" style="2" customWidth="1"/>
    <col min="13363" max="13363" width="8.625" style="2" customWidth="1"/>
    <col min="13364" max="13364" width="6.125" style="2" customWidth="1"/>
    <col min="13365" max="13365" width="6.875" style="2" customWidth="1"/>
    <col min="13366" max="13366" width="9.625" style="2" customWidth="1"/>
    <col min="13367" max="13367" width="6.75" style="2" customWidth="1"/>
    <col min="13368" max="13368" width="7.75" style="2" customWidth="1"/>
    <col min="13369" max="13569" width="9" style="2"/>
    <col min="13570" max="13570" width="54.875" style="2" customWidth="1"/>
    <col min="13571" max="13571" width="14.625" style="2" customWidth="1"/>
    <col min="13572" max="13572" width="5.5" style="2" customWidth="1"/>
    <col min="13573" max="13573" width="8.625" style="2" customWidth="1"/>
    <col min="13574" max="13574" width="8.25" style="2" customWidth="1"/>
    <col min="13575" max="13575" width="8.125" style="2" customWidth="1"/>
    <col min="13576" max="13576" width="11.5" style="2" customWidth="1"/>
    <col min="13577" max="13577" width="10.375" style="2" customWidth="1"/>
    <col min="13578" max="13578" width="11.75" style="2" customWidth="1"/>
    <col min="13579" max="13579" width="13" style="2" customWidth="1"/>
    <col min="13580" max="13580" width="15.875" style="2" customWidth="1"/>
    <col min="13581" max="13581" width="9.375" style="2" customWidth="1"/>
    <col min="13582" max="13582" width="10.625" style="2" customWidth="1"/>
    <col min="13583" max="13583" width="11.375" style="2" customWidth="1"/>
    <col min="13584" max="13584" width="12.375" style="2" customWidth="1"/>
    <col min="13585" max="13585" width="10.625" style="2" customWidth="1"/>
    <col min="13586" max="13586" width="12" style="2" customWidth="1"/>
    <col min="13587" max="13587" width="12.625" style="2" customWidth="1"/>
    <col min="13588" max="13588" width="11.375" style="2" customWidth="1"/>
    <col min="13589" max="13589" width="11" style="2" customWidth="1"/>
    <col min="13590" max="13590" width="8.75" style="2" customWidth="1"/>
    <col min="13591" max="13591" width="8.875" style="2" customWidth="1"/>
    <col min="13592" max="13592" width="9.875" style="2" customWidth="1"/>
    <col min="13593" max="13593" width="7.125" style="2" customWidth="1"/>
    <col min="13594" max="13594" width="6" style="2" customWidth="1"/>
    <col min="13595" max="13595" width="10" style="2" customWidth="1"/>
    <col min="13596" max="13596" width="5.625" style="2" customWidth="1"/>
    <col min="13597" max="13597" width="7.375" style="2" customWidth="1"/>
    <col min="13598" max="13598" width="10" style="2" customWidth="1"/>
    <col min="13599" max="13599" width="7.875" style="2" customWidth="1"/>
    <col min="13600" max="13600" width="6.75" style="2" customWidth="1"/>
    <col min="13601" max="13601" width="9" style="2"/>
    <col min="13602" max="13602" width="6.125" style="2" customWidth="1"/>
    <col min="13603" max="13603" width="6.75" style="2" customWidth="1"/>
    <col min="13604" max="13604" width="9.375" style="2" customWidth="1"/>
    <col min="13605" max="13605" width="7.375" style="2" customWidth="1"/>
    <col min="13606" max="13606" width="7.25" style="2" customWidth="1"/>
    <col min="13607" max="13607" width="8.375" style="2" customWidth="1"/>
    <col min="13608" max="13609" width="7.25" style="2" customWidth="1"/>
    <col min="13610" max="13610" width="9.75" style="2" customWidth="1"/>
    <col min="13611" max="13612" width="7.25" style="2" customWidth="1"/>
    <col min="13613" max="13613" width="8.5" style="2" customWidth="1"/>
    <col min="13614" max="13615" width="7.25" style="2" customWidth="1"/>
    <col min="13616" max="13616" width="9.875" style="2" customWidth="1"/>
    <col min="13617" max="13618" width="7.25" style="2" customWidth="1"/>
    <col min="13619" max="13619" width="8.625" style="2" customWidth="1"/>
    <col min="13620" max="13620" width="6.125" style="2" customWidth="1"/>
    <col min="13621" max="13621" width="6.875" style="2" customWidth="1"/>
    <col min="13622" max="13622" width="9.625" style="2" customWidth="1"/>
    <col min="13623" max="13623" width="6.75" style="2" customWidth="1"/>
    <col min="13624" max="13624" width="7.75" style="2" customWidth="1"/>
    <col min="13625" max="13825" width="9" style="2"/>
    <col min="13826" max="13826" width="54.875" style="2" customWidth="1"/>
    <col min="13827" max="13827" width="14.625" style="2" customWidth="1"/>
    <col min="13828" max="13828" width="5.5" style="2" customWidth="1"/>
    <col min="13829" max="13829" width="8.625" style="2" customWidth="1"/>
    <col min="13830" max="13830" width="8.25" style="2" customWidth="1"/>
    <col min="13831" max="13831" width="8.125" style="2" customWidth="1"/>
    <col min="13832" max="13832" width="11.5" style="2" customWidth="1"/>
    <col min="13833" max="13833" width="10.375" style="2" customWidth="1"/>
    <col min="13834" max="13834" width="11.75" style="2" customWidth="1"/>
    <col min="13835" max="13835" width="13" style="2" customWidth="1"/>
    <col min="13836" max="13836" width="15.875" style="2" customWidth="1"/>
    <col min="13837" max="13837" width="9.375" style="2" customWidth="1"/>
    <col min="13838" max="13838" width="10.625" style="2" customWidth="1"/>
    <col min="13839" max="13839" width="11.375" style="2" customWidth="1"/>
    <col min="13840" max="13840" width="12.375" style="2" customWidth="1"/>
    <col min="13841" max="13841" width="10.625" style="2" customWidth="1"/>
    <col min="13842" max="13842" width="12" style="2" customWidth="1"/>
    <col min="13843" max="13843" width="12.625" style="2" customWidth="1"/>
    <col min="13844" max="13844" width="11.375" style="2" customWidth="1"/>
    <col min="13845" max="13845" width="11" style="2" customWidth="1"/>
    <col min="13846" max="13846" width="8.75" style="2" customWidth="1"/>
    <col min="13847" max="13847" width="8.875" style="2" customWidth="1"/>
    <col min="13848" max="13848" width="9.875" style="2" customWidth="1"/>
    <col min="13849" max="13849" width="7.125" style="2" customWidth="1"/>
    <col min="13850" max="13850" width="6" style="2" customWidth="1"/>
    <col min="13851" max="13851" width="10" style="2" customWidth="1"/>
    <col min="13852" max="13852" width="5.625" style="2" customWidth="1"/>
    <col min="13853" max="13853" width="7.375" style="2" customWidth="1"/>
    <col min="13854" max="13854" width="10" style="2" customWidth="1"/>
    <col min="13855" max="13855" width="7.875" style="2" customWidth="1"/>
    <col min="13856" max="13856" width="6.75" style="2" customWidth="1"/>
    <col min="13857" max="13857" width="9" style="2"/>
    <col min="13858" max="13858" width="6.125" style="2" customWidth="1"/>
    <col min="13859" max="13859" width="6.75" style="2" customWidth="1"/>
    <col min="13860" max="13860" width="9.375" style="2" customWidth="1"/>
    <col min="13861" max="13861" width="7.375" style="2" customWidth="1"/>
    <col min="13862" max="13862" width="7.25" style="2" customWidth="1"/>
    <col min="13863" max="13863" width="8.375" style="2" customWidth="1"/>
    <col min="13864" max="13865" width="7.25" style="2" customWidth="1"/>
    <col min="13866" max="13866" width="9.75" style="2" customWidth="1"/>
    <col min="13867" max="13868" width="7.25" style="2" customWidth="1"/>
    <col min="13869" max="13869" width="8.5" style="2" customWidth="1"/>
    <col min="13870" max="13871" width="7.25" style="2" customWidth="1"/>
    <col min="13872" max="13872" width="9.875" style="2" customWidth="1"/>
    <col min="13873" max="13874" width="7.25" style="2" customWidth="1"/>
    <col min="13875" max="13875" width="8.625" style="2" customWidth="1"/>
    <col min="13876" max="13876" width="6.125" style="2" customWidth="1"/>
    <col min="13877" max="13877" width="6.875" style="2" customWidth="1"/>
    <col min="13878" max="13878" width="9.625" style="2" customWidth="1"/>
    <col min="13879" max="13879" width="6.75" style="2" customWidth="1"/>
    <col min="13880" max="13880" width="7.75" style="2" customWidth="1"/>
    <col min="13881" max="14081" width="9" style="2"/>
    <col min="14082" max="14082" width="54.875" style="2" customWidth="1"/>
    <col min="14083" max="14083" width="14.625" style="2" customWidth="1"/>
    <col min="14084" max="14084" width="5.5" style="2" customWidth="1"/>
    <col min="14085" max="14085" width="8.625" style="2" customWidth="1"/>
    <col min="14086" max="14086" width="8.25" style="2" customWidth="1"/>
    <col min="14087" max="14087" width="8.125" style="2" customWidth="1"/>
    <col min="14088" max="14088" width="11.5" style="2" customWidth="1"/>
    <col min="14089" max="14089" width="10.375" style="2" customWidth="1"/>
    <col min="14090" max="14090" width="11.75" style="2" customWidth="1"/>
    <col min="14091" max="14091" width="13" style="2" customWidth="1"/>
    <col min="14092" max="14092" width="15.875" style="2" customWidth="1"/>
    <col min="14093" max="14093" width="9.375" style="2" customWidth="1"/>
    <col min="14094" max="14094" width="10.625" style="2" customWidth="1"/>
    <col min="14095" max="14095" width="11.375" style="2" customWidth="1"/>
    <col min="14096" max="14096" width="12.375" style="2" customWidth="1"/>
    <col min="14097" max="14097" width="10.625" style="2" customWidth="1"/>
    <col min="14098" max="14098" width="12" style="2" customWidth="1"/>
    <col min="14099" max="14099" width="12.625" style="2" customWidth="1"/>
    <col min="14100" max="14100" width="11.375" style="2" customWidth="1"/>
    <col min="14101" max="14101" width="11" style="2" customWidth="1"/>
    <col min="14102" max="14102" width="8.75" style="2" customWidth="1"/>
    <col min="14103" max="14103" width="8.875" style="2" customWidth="1"/>
    <col min="14104" max="14104" width="9.875" style="2" customWidth="1"/>
    <col min="14105" max="14105" width="7.125" style="2" customWidth="1"/>
    <col min="14106" max="14106" width="6" style="2" customWidth="1"/>
    <col min="14107" max="14107" width="10" style="2" customWidth="1"/>
    <col min="14108" max="14108" width="5.625" style="2" customWidth="1"/>
    <col min="14109" max="14109" width="7.375" style="2" customWidth="1"/>
    <col min="14110" max="14110" width="10" style="2" customWidth="1"/>
    <col min="14111" max="14111" width="7.875" style="2" customWidth="1"/>
    <col min="14112" max="14112" width="6.75" style="2" customWidth="1"/>
    <col min="14113" max="14113" width="9" style="2"/>
    <col min="14114" max="14114" width="6.125" style="2" customWidth="1"/>
    <col min="14115" max="14115" width="6.75" style="2" customWidth="1"/>
    <col min="14116" max="14116" width="9.375" style="2" customWidth="1"/>
    <col min="14117" max="14117" width="7.375" style="2" customWidth="1"/>
    <col min="14118" max="14118" width="7.25" style="2" customWidth="1"/>
    <col min="14119" max="14119" width="8.375" style="2" customWidth="1"/>
    <col min="14120" max="14121" width="7.25" style="2" customWidth="1"/>
    <col min="14122" max="14122" width="9.75" style="2" customWidth="1"/>
    <col min="14123" max="14124" width="7.25" style="2" customWidth="1"/>
    <col min="14125" max="14125" width="8.5" style="2" customWidth="1"/>
    <col min="14126" max="14127" width="7.25" style="2" customWidth="1"/>
    <col min="14128" max="14128" width="9.875" style="2" customWidth="1"/>
    <col min="14129" max="14130" width="7.25" style="2" customWidth="1"/>
    <col min="14131" max="14131" width="8.625" style="2" customWidth="1"/>
    <col min="14132" max="14132" width="6.125" style="2" customWidth="1"/>
    <col min="14133" max="14133" width="6.875" style="2" customWidth="1"/>
    <col min="14134" max="14134" width="9.625" style="2" customWidth="1"/>
    <col min="14135" max="14135" width="6.75" style="2" customWidth="1"/>
    <col min="14136" max="14136" width="7.75" style="2" customWidth="1"/>
    <col min="14137" max="14337" width="9" style="2"/>
    <col min="14338" max="14338" width="54.875" style="2" customWidth="1"/>
    <col min="14339" max="14339" width="14.625" style="2" customWidth="1"/>
    <col min="14340" max="14340" width="5.5" style="2" customWidth="1"/>
    <col min="14341" max="14341" width="8.625" style="2" customWidth="1"/>
    <col min="14342" max="14342" width="8.25" style="2" customWidth="1"/>
    <col min="14343" max="14343" width="8.125" style="2" customWidth="1"/>
    <col min="14344" max="14344" width="11.5" style="2" customWidth="1"/>
    <col min="14345" max="14345" width="10.375" style="2" customWidth="1"/>
    <col min="14346" max="14346" width="11.75" style="2" customWidth="1"/>
    <col min="14347" max="14347" width="13" style="2" customWidth="1"/>
    <col min="14348" max="14348" width="15.875" style="2" customWidth="1"/>
    <col min="14349" max="14349" width="9.375" style="2" customWidth="1"/>
    <col min="14350" max="14350" width="10.625" style="2" customWidth="1"/>
    <col min="14351" max="14351" width="11.375" style="2" customWidth="1"/>
    <col min="14352" max="14352" width="12.375" style="2" customWidth="1"/>
    <col min="14353" max="14353" width="10.625" style="2" customWidth="1"/>
    <col min="14354" max="14354" width="12" style="2" customWidth="1"/>
    <col min="14355" max="14355" width="12.625" style="2" customWidth="1"/>
    <col min="14356" max="14356" width="11.375" style="2" customWidth="1"/>
    <col min="14357" max="14357" width="11" style="2" customWidth="1"/>
    <col min="14358" max="14358" width="8.75" style="2" customWidth="1"/>
    <col min="14359" max="14359" width="8.875" style="2" customWidth="1"/>
    <col min="14360" max="14360" width="9.875" style="2" customWidth="1"/>
    <col min="14361" max="14361" width="7.125" style="2" customWidth="1"/>
    <col min="14362" max="14362" width="6" style="2" customWidth="1"/>
    <col min="14363" max="14363" width="10" style="2" customWidth="1"/>
    <col min="14364" max="14364" width="5.625" style="2" customWidth="1"/>
    <col min="14365" max="14365" width="7.375" style="2" customWidth="1"/>
    <col min="14366" max="14366" width="10" style="2" customWidth="1"/>
    <col min="14367" max="14367" width="7.875" style="2" customWidth="1"/>
    <col min="14368" max="14368" width="6.75" style="2" customWidth="1"/>
    <col min="14369" max="14369" width="9" style="2"/>
    <col min="14370" max="14370" width="6.125" style="2" customWidth="1"/>
    <col min="14371" max="14371" width="6.75" style="2" customWidth="1"/>
    <col min="14372" max="14372" width="9.375" style="2" customWidth="1"/>
    <col min="14373" max="14373" width="7.375" style="2" customWidth="1"/>
    <col min="14374" max="14374" width="7.25" style="2" customWidth="1"/>
    <col min="14375" max="14375" width="8.375" style="2" customWidth="1"/>
    <col min="14376" max="14377" width="7.25" style="2" customWidth="1"/>
    <col min="14378" max="14378" width="9.75" style="2" customWidth="1"/>
    <col min="14379" max="14380" width="7.25" style="2" customWidth="1"/>
    <col min="14381" max="14381" width="8.5" style="2" customWidth="1"/>
    <col min="14382" max="14383" width="7.25" style="2" customWidth="1"/>
    <col min="14384" max="14384" width="9.875" style="2" customWidth="1"/>
    <col min="14385" max="14386" width="7.25" style="2" customWidth="1"/>
    <col min="14387" max="14387" width="8.625" style="2" customWidth="1"/>
    <col min="14388" max="14388" width="6.125" style="2" customWidth="1"/>
    <col min="14389" max="14389" width="6.875" style="2" customWidth="1"/>
    <col min="14390" max="14390" width="9.625" style="2" customWidth="1"/>
    <col min="14391" max="14391" width="6.75" style="2" customWidth="1"/>
    <col min="14392" max="14392" width="7.75" style="2" customWidth="1"/>
    <col min="14393" max="14593" width="9" style="2"/>
    <col min="14594" max="14594" width="54.875" style="2" customWidth="1"/>
    <col min="14595" max="14595" width="14.625" style="2" customWidth="1"/>
    <col min="14596" max="14596" width="5.5" style="2" customWidth="1"/>
    <col min="14597" max="14597" width="8.625" style="2" customWidth="1"/>
    <col min="14598" max="14598" width="8.25" style="2" customWidth="1"/>
    <col min="14599" max="14599" width="8.125" style="2" customWidth="1"/>
    <col min="14600" max="14600" width="11.5" style="2" customWidth="1"/>
    <col min="14601" max="14601" width="10.375" style="2" customWidth="1"/>
    <col min="14602" max="14602" width="11.75" style="2" customWidth="1"/>
    <col min="14603" max="14603" width="13" style="2" customWidth="1"/>
    <col min="14604" max="14604" width="15.875" style="2" customWidth="1"/>
    <col min="14605" max="14605" width="9.375" style="2" customWidth="1"/>
    <col min="14606" max="14606" width="10.625" style="2" customWidth="1"/>
    <col min="14607" max="14607" width="11.375" style="2" customWidth="1"/>
    <col min="14608" max="14608" width="12.375" style="2" customWidth="1"/>
    <col min="14609" max="14609" width="10.625" style="2" customWidth="1"/>
    <col min="14610" max="14610" width="12" style="2" customWidth="1"/>
    <col min="14611" max="14611" width="12.625" style="2" customWidth="1"/>
    <col min="14612" max="14612" width="11.375" style="2" customWidth="1"/>
    <col min="14613" max="14613" width="11" style="2" customWidth="1"/>
    <col min="14614" max="14614" width="8.75" style="2" customWidth="1"/>
    <col min="14615" max="14615" width="8.875" style="2" customWidth="1"/>
    <col min="14616" max="14616" width="9.875" style="2" customWidth="1"/>
    <col min="14617" max="14617" width="7.125" style="2" customWidth="1"/>
    <col min="14618" max="14618" width="6" style="2" customWidth="1"/>
    <col min="14619" max="14619" width="10" style="2" customWidth="1"/>
    <col min="14620" max="14620" width="5.625" style="2" customWidth="1"/>
    <col min="14621" max="14621" width="7.375" style="2" customWidth="1"/>
    <col min="14622" max="14622" width="10" style="2" customWidth="1"/>
    <col min="14623" max="14623" width="7.875" style="2" customWidth="1"/>
    <col min="14624" max="14624" width="6.75" style="2" customWidth="1"/>
    <col min="14625" max="14625" width="9" style="2"/>
    <col min="14626" max="14626" width="6.125" style="2" customWidth="1"/>
    <col min="14627" max="14627" width="6.75" style="2" customWidth="1"/>
    <col min="14628" max="14628" width="9.375" style="2" customWidth="1"/>
    <col min="14629" max="14629" width="7.375" style="2" customWidth="1"/>
    <col min="14630" max="14630" width="7.25" style="2" customWidth="1"/>
    <col min="14631" max="14631" width="8.375" style="2" customWidth="1"/>
    <col min="14632" max="14633" width="7.25" style="2" customWidth="1"/>
    <col min="14634" max="14634" width="9.75" style="2" customWidth="1"/>
    <col min="14635" max="14636" width="7.25" style="2" customWidth="1"/>
    <col min="14637" max="14637" width="8.5" style="2" customWidth="1"/>
    <col min="14638" max="14639" width="7.25" style="2" customWidth="1"/>
    <col min="14640" max="14640" width="9.875" style="2" customWidth="1"/>
    <col min="14641" max="14642" width="7.25" style="2" customWidth="1"/>
    <col min="14643" max="14643" width="8.625" style="2" customWidth="1"/>
    <col min="14644" max="14644" width="6.125" style="2" customWidth="1"/>
    <col min="14645" max="14645" width="6.875" style="2" customWidth="1"/>
    <col min="14646" max="14646" width="9.625" style="2" customWidth="1"/>
    <col min="14647" max="14647" width="6.75" style="2" customWidth="1"/>
    <col min="14648" max="14648" width="7.75" style="2" customWidth="1"/>
    <col min="14649" max="14849" width="9" style="2"/>
    <col min="14850" max="14850" width="54.875" style="2" customWidth="1"/>
    <col min="14851" max="14851" width="14.625" style="2" customWidth="1"/>
    <col min="14852" max="14852" width="5.5" style="2" customWidth="1"/>
    <col min="14853" max="14853" width="8.625" style="2" customWidth="1"/>
    <col min="14854" max="14854" width="8.25" style="2" customWidth="1"/>
    <col min="14855" max="14855" width="8.125" style="2" customWidth="1"/>
    <col min="14856" max="14856" width="11.5" style="2" customWidth="1"/>
    <col min="14857" max="14857" width="10.375" style="2" customWidth="1"/>
    <col min="14858" max="14858" width="11.75" style="2" customWidth="1"/>
    <col min="14859" max="14859" width="13" style="2" customWidth="1"/>
    <col min="14860" max="14860" width="15.875" style="2" customWidth="1"/>
    <col min="14861" max="14861" width="9.375" style="2" customWidth="1"/>
    <col min="14862" max="14862" width="10.625" style="2" customWidth="1"/>
    <col min="14863" max="14863" width="11.375" style="2" customWidth="1"/>
    <col min="14864" max="14864" width="12.375" style="2" customWidth="1"/>
    <col min="14865" max="14865" width="10.625" style="2" customWidth="1"/>
    <col min="14866" max="14866" width="12" style="2" customWidth="1"/>
    <col min="14867" max="14867" width="12.625" style="2" customWidth="1"/>
    <col min="14868" max="14868" width="11.375" style="2" customWidth="1"/>
    <col min="14869" max="14869" width="11" style="2" customWidth="1"/>
    <col min="14870" max="14870" width="8.75" style="2" customWidth="1"/>
    <col min="14871" max="14871" width="8.875" style="2" customWidth="1"/>
    <col min="14872" max="14872" width="9.875" style="2" customWidth="1"/>
    <col min="14873" max="14873" width="7.125" style="2" customWidth="1"/>
    <col min="14874" max="14874" width="6" style="2" customWidth="1"/>
    <col min="14875" max="14875" width="10" style="2" customWidth="1"/>
    <col min="14876" max="14876" width="5.625" style="2" customWidth="1"/>
    <col min="14877" max="14877" width="7.375" style="2" customWidth="1"/>
    <col min="14878" max="14878" width="10" style="2" customWidth="1"/>
    <col min="14879" max="14879" width="7.875" style="2" customWidth="1"/>
    <col min="14880" max="14880" width="6.75" style="2" customWidth="1"/>
    <col min="14881" max="14881" width="9" style="2"/>
    <col min="14882" max="14882" width="6.125" style="2" customWidth="1"/>
    <col min="14883" max="14883" width="6.75" style="2" customWidth="1"/>
    <col min="14884" max="14884" width="9.375" style="2" customWidth="1"/>
    <col min="14885" max="14885" width="7.375" style="2" customWidth="1"/>
    <col min="14886" max="14886" width="7.25" style="2" customWidth="1"/>
    <col min="14887" max="14887" width="8.375" style="2" customWidth="1"/>
    <col min="14888" max="14889" width="7.25" style="2" customWidth="1"/>
    <col min="14890" max="14890" width="9.75" style="2" customWidth="1"/>
    <col min="14891" max="14892" width="7.25" style="2" customWidth="1"/>
    <col min="14893" max="14893" width="8.5" style="2" customWidth="1"/>
    <col min="14894" max="14895" width="7.25" style="2" customWidth="1"/>
    <col min="14896" max="14896" width="9.875" style="2" customWidth="1"/>
    <col min="14897" max="14898" width="7.25" style="2" customWidth="1"/>
    <col min="14899" max="14899" width="8.625" style="2" customWidth="1"/>
    <col min="14900" max="14900" width="6.125" style="2" customWidth="1"/>
    <col min="14901" max="14901" width="6.875" style="2" customWidth="1"/>
    <col min="14902" max="14902" width="9.625" style="2" customWidth="1"/>
    <col min="14903" max="14903" width="6.75" style="2" customWidth="1"/>
    <col min="14904" max="14904" width="7.75" style="2" customWidth="1"/>
    <col min="14905" max="15105" width="9" style="2"/>
    <col min="15106" max="15106" width="54.875" style="2" customWidth="1"/>
    <col min="15107" max="15107" width="14.625" style="2" customWidth="1"/>
    <col min="15108" max="15108" width="5.5" style="2" customWidth="1"/>
    <col min="15109" max="15109" width="8.625" style="2" customWidth="1"/>
    <col min="15110" max="15110" width="8.25" style="2" customWidth="1"/>
    <col min="15111" max="15111" width="8.125" style="2" customWidth="1"/>
    <col min="15112" max="15112" width="11.5" style="2" customWidth="1"/>
    <col min="15113" max="15113" width="10.375" style="2" customWidth="1"/>
    <col min="15114" max="15114" width="11.75" style="2" customWidth="1"/>
    <col min="15115" max="15115" width="13" style="2" customWidth="1"/>
    <col min="15116" max="15116" width="15.875" style="2" customWidth="1"/>
    <col min="15117" max="15117" width="9.375" style="2" customWidth="1"/>
    <col min="15118" max="15118" width="10.625" style="2" customWidth="1"/>
    <col min="15119" max="15119" width="11.375" style="2" customWidth="1"/>
    <col min="15120" max="15120" width="12.375" style="2" customWidth="1"/>
    <col min="15121" max="15121" width="10.625" style="2" customWidth="1"/>
    <col min="15122" max="15122" width="12" style="2" customWidth="1"/>
    <col min="15123" max="15123" width="12.625" style="2" customWidth="1"/>
    <col min="15124" max="15124" width="11.375" style="2" customWidth="1"/>
    <col min="15125" max="15125" width="11" style="2" customWidth="1"/>
    <col min="15126" max="15126" width="8.75" style="2" customWidth="1"/>
    <col min="15127" max="15127" width="8.875" style="2" customWidth="1"/>
    <col min="15128" max="15128" width="9.875" style="2" customWidth="1"/>
    <col min="15129" max="15129" width="7.125" style="2" customWidth="1"/>
    <col min="15130" max="15130" width="6" style="2" customWidth="1"/>
    <col min="15131" max="15131" width="10" style="2" customWidth="1"/>
    <col min="15132" max="15132" width="5.625" style="2" customWidth="1"/>
    <col min="15133" max="15133" width="7.375" style="2" customWidth="1"/>
    <col min="15134" max="15134" width="10" style="2" customWidth="1"/>
    <col min="15135" max="15135" width="7.875" style="2" customWidth="1"/>
    <col min="15136" max="15136" width="6.75" style="2" customWidth="1"/>
    <col min="15137" max="15137" width="9" style="2"/>
    <col min="15138" max="15138" width="6.125" style="2" customWidth="1"/>
    <col min="15139" max="15139" width="6.75" style="2" customWidth="1"/>
    <col min="15140" max="15140" width="9.375" style="2" customWidth="1"/>
    <col min="15141" max="15141" width="7.375" style="2" customWidth="1"/>
    <col min="15142" max="15142" width="7.25" style="2" customWidth="1"/>
    <col min="15143" max="15143" width="8.375" style="2" customWidth="1"/>
    <col min="15144" max="15145" width="7.25" style="2" customWidth="1"/>
    <col min="15146" max="15146" width="9.75" style="2" customWidth="1"/>
    <col min="15147" max="15148" width="7.25" style="2" customWidth="1"/>
    <col min="15149" max="15149" width="8.5" style="2" customWidth="1"/>
    <col min="15150" max="15151" width="7.25" style="2" customWidth="1"/>
    <col min="15152" max="15152" width="9.875" style="2" customWidth="1"/>
    <col min="15153" max="15154" width="7.25" style="2" customWidth="1"/>
    <col min="15155" max="15155" width="8.625" style="2" customWidth="1"/>
    <col min="15156" max="15156" width="6.125" style="2" customWidth="1"/>
    <col min="15157" max="15157" width="6.875" style="2" customWidth="1"/>
    <col min="15158" max="15158" width="9.625" style="2" customWidth="1"/>
    <col min="15159" max="15159" width="6.75" style="2" customWidth="1"/>
    <col min="15160" max="15160" width="7.75" style="2" customWidth="1"/>
    <col min="15161" max="15361" width="9" style="2"/>
    <col min="15362" max="15362" width="54.875" style="2" customWidth="1"/>
    <col min="15363" max="15363" width="14.625" style="2" customWidth="1"/>
    <col min="15364" max="15364" width="5.5" style="2" customWidth="1"/>
    <col min="15365" max="15365" width="8.625" style="2" customWidth="1"/>
    <col min="15366" max="15366" width="8.25" style="2" customWidth="1"/>
    <col min="15367" max="15367" width="8.125" style="2" customWidth="1"/>
    <col min="15368" max="15368" width="11.5" style="2" customWidth="1"/>
    <col min="15369" max="15369" width="10.375" style="2" customWidth="1"/>
    <col min="15370" max="15370" width="11.75" style="2" customWidth="1"/>
    <col min="15371" max="15371" width="13" style="2" customWidth="1"/>
    <col min="15372" max="15372" width="15.875" style="2" customWidth="1"/>
    <col min="15373" max="15373" width="9.375" style="2" customWidth="1"/>
    <col min="15374" max="15374" width="10.625" style="2" customWidth="1"/>
    <col min="15375" max="15375" width="11.375" style="2" customWidth="1"/>
    <col min="15376" max="15376" width="12.375" style="2" customWidth="1"/>
    <col min="15377" max="15377" width="10.625" style="2" customWidth="1"/>
    <col min="15378" max="15378" width="12" style="2" customWidth="1"/>
    <col min="15379" max="15379" width="12.625" style="2" customWidth="1"/>
    <col min="15380" max="15380" width="11.375" style="2" customWidth="1"/>
    <col min="15381" max="15381" width="11" style="2" customWidth="1"/>
    <col min="15382" max="15382" width="8.75" style="2" customWidth="1"/>
    <col min="15383" max="15383" width="8.875" style="2" customWidth="1"/>
    <col min="15384" max="15384" width="9.875" style="2" customWidth="1"/>
    <col min="15385" max="15385" width="7.125" style="2" customWidth="1"/>
    <col min="15386" max="15386" width="6" style="2" customWidth="1"/>
    <col min="15387" max="15387" width="10" style="2" customWidth="1"/>
    <col min="15388" max="15388" width="5.625" style="2" customWidth="1"/>
    <col min="15389" max="15389" width="7.375" style="2" customWidth="1"/>
    <col min="15390" max="15390" width="10" style="2" customWidth="1"/>
    <col min="15391" max="15391" width="7.875" style="2" customWidth="1"/>
    <col min="15392" max="15392" width="6.75" style="2" customWidth="1"/>
    <col min="15393" max="15393" width="9" style="2"/>
    <col min="15394" max="15394" width="6.125" style="2" customWidth="1"/>
    <col min="15395" max="15395" width="6.75" style="2" customWidth="1"/>
    <col min="15396" max="15396" width="9.375" style="2" customWidth="1"/>
    <col min="15397" max="15397" width="7.375" style="2" customWidth="1"/>
    <col min="15398" max="15398" width="7.25" style="2" customWidth="1"/>
    <col min="15399" max="15399" width="8.375" style="2" customWidth="1"/>
    <col min="15400" max="15401" width="7.25" style="2" customWidth="1"/>
    <col min="15402" max="15402" width="9.75" style="2" customWidth="1"/>
    <col min="15403" max="15404" width="7.25" style="2" customWidth="1"/>
    <col min="15405" max="15405" width="8.5" style="2" customWidth="1"/>
    <col min="15406" max="15407" width="7.25" style="2" customWidth="1"/>
    <col min="15408" max="15408" width="9.875" style="2" customWidth="1"/>
    <col min="15409" max="15410" width="7.25" style="2" customWidth="1"/>
    <col min="15411" max="15411" width="8.625" style="2" customWidth="1"/>
    <col min="15412" max="15412" width="6.125" style="2" customWidth="1"/>
    <col min="15413" max="15413" width="6.875" style="2" customWidth="1"/>
    <col min="15414" max="15414" width="9.625" style="2" customWidth="1"/>
    <col min="15415" max="15415" width="6.75" style="2" customWidth="1"/>
    <col min="15416" max="15416" width="7.75" style="2" customWidth="1"/>
    <col min="15417" max="15617" width="9" style="2"/>
    <col min="15618" max="15618" width="54.875" style="2" customWidth="1"/>
    <col min="15619" max="15619" width="14.625" style="2" customWidth="1"/>
    <col min="15620" max="15620" width="5.5" style="2" customWidth="1"/>
    <col min="15621" max="15621" width="8.625" style="2" customWidth="1"/>
    <col min="15622" max="15622" width="8.25" style="2" customWidth="1"/>
    <col min="15623" max="15623" width="8.125" style="2" customWidth="1"/>
    <col min="15624" max="15624" width="11.5" style="2" customWidth="1"/>
    <col min="15625" max="15625" width="10.375" style="2" customWidth="1"/>
    <col min="15626" max="15626" width="11.75" style="2" customWidth="1"/>
    <col min="15627" max="15627" width="13" style="2" customWidth="1"/>
    <col min="15628" max="15628" width="15.875" style="2" customWidth="1"/>
    <col min="15629" max="15629" width="9.375" style="2" customWidth="1"/>
    <col min="15630" max="15630" width="10.625" style="2" customWidth="1"/>
    <col min="15631" max="15631" width="11.375" style="2" customWidth="1"/>
    <col min="15632" max="15632" width="12.375" style="2" customWidth="1"/>
    <col min="15633" max="15633" width="10.625" style="2" customWidth="1"/>
    <col min="15634" max="15634" width="12" style="2" customWidth="1"/>
    <col min="15635" max="15635" width="12.625" style="2" customWidth="1"/>
    <col min="15636" max="15636" width="11.375" style="2" customWidth="1"/>
    <col min="15637" max="15637" width="11" style="2" customWidth="1"/>
    <col min="15638" max="15638" width="8.75" style="2" customWidth="1"/>
    <col min="15639" max="15639" width="8.875" style="2" customWidth="1"/>
    <col min="15640" max="15640" width="9.875" style="2" customWidth="1"/>
    <col min="15641" max="15641" width="7.125" style="2" customWidth="1"/>
    <col min="15642" max="15642" width="6" style="2" customWidth="1"/>
    <col min="15643" max="15643" width="10" style="2" customWidth="1"/>
    <col min="15644" max="15644" width="5.625" style="2" customWidth="1"/>
    <col min="15645" max="15645" width="7.375" style="2" customWidth="1"/>
    <col min="15646" max="15646" width="10" style="2" customWidth="1"/>
    <col min="15647" max="15647" width="7.875" style="2" customWidth="1"/>
    <col min="15648" max="15648" width="6.75" style="2" customWidth="1"/>
    <col min="15649" max="15649" width="9" style="2"/>
    <col min="15650" max="15650" width="6.125" style="2" customWidth="1"/>
    <col min="15651" max="15651" width="6.75" style="2" customWidth="1"/>
    <col min="15652" max="15652" width="9.375" style="2" customWidth="1"/>
    <col min="15653" max="15653" width="7.375" style="2" customWidth="1"/>
    <col min="15654" max="15654" width="7.25" style="2" customWidth="1"/>
    <col min="15655" max="15655" width="8.375" style="2" customWidth="1"/>
    <col min="15656" max="15657" width="7.25" style="2" customWidth="1"/>
    <col min="15658" max="15658" width="9.75" style="2" customWidth="1"/>
    <col min="15659" max="15660" width="7.25" style="2" customWidth="1"/>
    <col min="15661" max="15661" width="8.5" style="2" customWidth="1"/>
    <col min="15662" max="15663" width="7.25" style="2" customWidth="1"/>
    <col min="15664" max="15664" width="9.875" style="2" customWidth="1"/>
    <col min="15665" max="15666" width="7.25" style="2" customWidth="1"/>
    <col min="15667" max="15667" width="8.625" style="2" customWidth="1"/>
    <col min="15668" max="15668" width="6.125" style="2" customWidth="1"/>
    <col min="15669" max="15669" width="6.875" style="2" customWidth="1"/>
    <col min="15670" max="15670" width="9.625" style="2" customWidth="1"/>
    <col min="15671" max="15671" width="6.75" style="2" customWidth="1"/>
    <col min="15672" max="15672" width="7.75" style="2" customWidth="1"/>
    <col min="15673" max="15873" width="9" style="2"/>
    <col min="15874" max="15874" width="54.875" style="2" customWidth="1"/>
    <col min="15875" max="15875" width="14.625" style="2" customWidth="1"/>
    <col min="15876" max="15876" width="5.5" style="2" customWidth="1"/>
    <col min="15877" max="15877" width="8.625" style="2" customWidth="1"/>
    <col min="15878" max="15878" width="8.25" style="2" customWidth="1"/>
    <col min="15879" max="15879" width="8.125" style="2" customWidth="1"/>
    <col min="15880" max="15880" width="11.5" style="2" customWidth="1"/>
    <col min="15881" max="15881" width="10.375" style="2" customWidth="1"/>
    <col min="15882" max="15882" width="11.75" style="2" customWidth="1"/>
    <col min="15883" max="15883" width="13" style="2" customWidth="1"/>
    <col min="15884" max="15884" width="15.875" style="2" customWidth="1"/>
    <col min="15885" max="15885" width="9.375" style="2" customWidth="1"/>
    <col min="15886" max="15886" width="10.625" style="2" customWidth="1"/>
    <col min="15887" max="15887" width="11.375" style="2" customWidth="1"/>
    <col min="15888" max="15888" width="12.375" style="2" customWidth="1"/>
    <col min="15889" max="15889" width="10.625" style="2" customWidth="1"/>
    <col min="15890" max="15890" width="12" style="2" customWidth="1"/>
    <col min="15891" max="15891" width="12.625" style="2" customWidth="1"/>
    <col min="15892" max="15892" width="11.375" style="2" customWidth="1"/>
    <col min="15893" max="15893" width="11" style="2" customWidth="1"/>
    <col min="15894" max="15894" width="8.75" style="2" customWidth="1"/>
    <col min="15895" max="15895" width="8.875" style="2" customWidth="1"/>
    <col min="15896" max="15896" width="9.875" style="2" customWidth="1"/>
    <col min="15897" max="15897" width="7.125" style="2" customWidth="1"/>
    <col min="15898" max="15898" width="6" style="2" customWidth="1"/>
    <col min="15899" max="15899" width="10" style="2" customWidth="1"/>
    <col min="15900" max="15900" width="5.625" style="2" customWidth="1"/>
    <col min="15901" max="15901" width="7.375" style="2" customWidth="1"/>
    <col min="15902" max="15902" width="10" style="2" customWidth="1"/>
    <col min="15903" max="15903" width="7.875" style="2" customWidth="1"/>
    <col min="15904" max="15904" width="6.75" style="2" customWidth="1"/>
    <col min="15905" max="15905" width="9" style="2"/>
    <col min="15906" max="15906" width="6.125" style="2" customWidth="1"/>
    <col min="15907" max="15907" width="6.75" style="2" customWidth="1"/>
    <col min="15908" max="15908" width="9.375" style="2" customWidth="1"/>
    <col min="15909" max="15909" width="7.375" style="2" customWidth="1"/>
    <col min="15910" max="15910" width="7.25" style="2" customWidth="1"/>
    <col min="15911" max="15911" width="8.375" style="2" customWidth="1"/>
    <col min="15912" max="15913" width="7.25" style="2" customWidth="1"/>
    <col min="15914" max="15914" width="9.75" style="2" customWidth="1"/>
    <col min="15915" max="15916" width="7.25" style="2" customWidth="1"/>
    <col min="15917" max="15917" width="8.5" style="2" customWidth="1"/>
    <col min="15918" max="15919" width="7.25" style="2" customWidth="1"/>
    <col min="15920" max="15920" width="9.875" style="2" customWidth="1"/>
    <col min="15921" max="15922" width="7.25" style="2" customWidth="1"/>
    <col min="15923" max="15923" width="8.625" style="2" customWidth="1"/>
    <col min="15924" max="15924" width="6.125" style="2" customWidth="1"/>
    <col min="15925" max="15925" width="6.875" style="2" customWidth="1"/>
    <col min="15926" max="15926" width="9.625" style="2" customWidth="1"/>
    <col min="15927" max="15927" width="6.75" style="2" customWidth="1"/>
    <col min="15928" max="15928" width="7.75" style="2" customWidth="1"/>
    <col min="15929" max="16129" width="9" style="2"/>
    <col min="16130" max="16130" width="54.875" style="2" customWidth="1"/>
    <col min="16131" max="16131" width="14.625" style="2" customWidth="1"/>
    <col min="16132" max="16132" width="5.5" style="2" customWidth="1"/>
    <col min="16133" max="16133" width="8.625" style="2" customWidth="1"/>
    <col min="16134" max="16134" width="8.25" style="2" customWidth="1"/>
    <col min="16135" max="16135" width="8.125" style="2" customWidth="1"/>
    <col min="16136" max="16136" width="11.5" style="2" customWidth="1"/>
    <col min="16137" max="16137" width="10.375" style="2" customWidth="1"/>
    <col min="16138" max="16138" width="11.75" style="2" customWidth="1"/>
    <col min="16139" max="16139" width="13" style="2" customWidth="1"/>
    <col min="16140" max="16140" width="15.875" style="2" customWidth="1"/>
    <col min="16141" max="16141" width="9.375" style="2" customWidth="1"/>
    <col min="16142" max="16142" width="10.625" style="2" customWidth="1"/>
    <col min="16143" max="16143" width="11.375" style="2" customWidth="1"/>
    <col min="16144" max="16144" width="12.375" style="2" customWidth="1"/>
    <col min="16145" max="16145" width="10.625" style="2" customWidth="1"/>
    <col min="16146" max="16146" width="12" style="2" customWidth="1"/>
    <col min="16147" max="16147" width="12.625" style="2" customWidth="1"/>
    <col min="16148" max="16148" width="11.375" style="2" customWidth="1"/>
    <col min="16149" max="16149" width="11" style="2" customWidth="1"/>
    <col min="16150" max="16150" width="8.75" style="2" customWidth="1"/>
    <col min="16151" max="16151" width="8.875" style="2" customWidth="1"/>
    <col min="16152" max="16152" width="9.875" style="2" customWidth="1"/>
    <col min="16153" max="16153" width="7.125" style="2" customWidth="1"/>
    <col min="16154" max="16154" width="6" style="2" customWidth="1"/>
    <col min="16155" max="16155" width="10" style="2" customWidth="1"/>
    <col min="16156" max="16156" width="5.625" style="2" customWidth="1"/>
    <col min="16157" max="16157" width="7.375" style="2" customWidth="1"/>
    <col min="16158" max="16158" width="10" style="2" customWidth="1"/>
    <col min="16159" max="16159" width="7.875" style="2" customWidth="1"/>
    <col min="16160" max="16160" width="6.75" style="2" customWidth="1"/>
    <col min="16161" max="16161" width="9" style="2"/>
    <col min="16162" max="16162" width="6.125" style="2" customWidth="1"/>
    <col min="16163" max="16163" width="6.75" style="2" customWidth="1"/>
    <col min="16164" max="16164" width="9.375" style="2" customWidth="1"/>
    <col min="16165" max="16165" width="7.375" style="2" customWidth="1"/>
    <col min="16166" max="16166" width="7.25" style="2" customWidth="1"/>
    <col min="16167" max="16167" width="8.375" style="2" customWidth="1"/>
    <col min="16168" max="16169" width="7.25" style="2" customWidth="1"/>
    <col min="16170" max="16170" width="9.75" style="2" customWidth="1"/>
    <col min="16171" max="16172" width="7.25" style="2" customWidth="1"/>
    <col min="16173" max="16173" width="8.5" style="2" customWidth="1"/>
    <col min="16174" max="16175" width="7.25" style="2" customWidth="1"/>
    <col min="16176" max="16176" width="9.875" style="2" customWidth="1"/>
    <col min="16177" max="16178" width="7.25" style="2" customWidth="1"/>
    <col min="16179" max="16179" width="8.625" style="2" customWidth="1"/>
    <col min="16180" max="16180" width="6.125" style="2" customWidth="1"/>
    <col min="16181" max="16181" width="6.875" style="2" customWidth="1"/>
    <col min="16182" max="16182" width="9.625" style="2" customWidth="1"/>
    <col min="16183" max="16183" width="6.75" style="2" customWidth="1"/>
    <col min="16184" max="16184" width="7.75" style="2" customWidth="1"/>
    <col min="16185" max="16384" width="9" style="2"/>
  </cols>
  <sheetData>
    <row r="2" spans="54:54" ht="18.75" x14ac:dyDescent="0.3">
      <c r="BB2" s="1" t="s">
        <v>0</v>
      </c>
    </row>
    <row r="3" spans="54:54" ht="18.75" x14ac:dyDescent="0.3">
      <c r="BB3" s="1" t="s">
        <v>1</v>
      </c>
    </row>
    <row r="4" spans="54:54" ht="18.75" x14ac:dyDescent="0.3">
      <c r="BB4" s="1" t="s">
        <v>2</v>
      </c>
    </row>
    <row r="5" spans="54:54" ht="18.75" x14ac:dyDescent="0.3">
      <c r="BB5" s="1" t="s">
        <v>3</v>
      </c>
    </row>
    <row r="6" spans="54:54" ht="18.75" x14ac:dyDescent="0.3">
      <c r="BB6" s="1" t="s">
        <v>4</v>
      </c>
    </row>
    <row r="7" spans="54:54" ht="18.75" x14ac:dyDescent="0.3">
      <c r="BB7" s="1" t="s">
        <v>5</v>
      </c>
    </row>
    <row r="8" spans="54:54" ht="18.75" x14ac:dyDescent="0.3">
      <c r="BB8" s="1" t="s">
        <v>6</v>
      </c>
    </row>
    <row r="9" spans="54:54" ht="18.75" x14ac:dyDescent="0.3">
      <c r="BB9" s="1" t="s">
        <v>7</v>
      </c>
    </row>
    <row r="10" spans="54:54" ht="18.75" x14ac:dyDescent="0.3">
      <c r="BB10" s="1" t="s">
        <v>8</v>
      </c>
    </row>
    <row r="11" spans="54:54" ht="18.75" x14ac:dyDescent="0.3">
      <c r="BB11" s="1" t="s">
        <v>9</v>
      </c>
    </row>
    <row r="12" spans="54:54" ht="18.75" x14ac:dyDescent="0.3">
      <c r="BB12" s="1" t="s">
        <v>10</v>
      </c>
    </row>
    <row r="13" spans="54:54" x14ac:dyDescent="0.25">
      <c r="BB13" s="3"/>
    </row>
    <row r="14" spans="54:54" ht="18.75" x14ac:dyDescent="0.3">
      <c r="BB14" s="1" t="s">
        <v>11</v>
      </c>
    </row>
    <row r="15" spans="54:54" ht="18.75" x14ac:dyDescent="0.3">
      <c r="BB15" s="1" t="s">
        <v>12</v>
      </c>
    </row>
    <row r="16" spans="54:54" ht="18.75" x14ac:dyDescent="0.3">
      <c r="BB16" s="1" t="s">
        <v>13</v>
      </c>
    </row>
    <row r="17" spans="1:65" ht="18.75" x14ac:dyDescent="0.3">
      <c r="A17" s="4" t="s">
        <v>14</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row>
    <row r="18" spans="1:65" ht="18.75" x14ac:dyDescent="0.25">
      <c r="A18" s="5" t="s">
        <v>15</v>
      </c>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row>
    <row r="19" spans="1:65" ht="18.75" x14ac:dyDescent="0.25">
      <c r="A19" s="6" t="s">
        <v>16</v>
      </c>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row>
    <row r="20" spans="1:65" ht="18.75" x14ac:dyDescent="0.3">
      <c r="A20" s="7"/>
      <c r="B20" s="7"/>
      <c r="C20" s="7"/>
      <c r="D20" s="7"/>
      <c r="E20" s="7"/>
      <c r="F20" s="7"/>
      <c r="G20" s="7"/>
      <c r="H20" s="7"/>
      <c r="I20" s="7"/>
      <c r="J20" s="7"/>
      <c r="K20" s="7"/>
      <c r="L20" s="7"/>
      <c r="M20" s="7"/>
      <c r="N20" s="7"/>
      <c r="O20" s="7"/>
      <c r="P20" s="7"/>
      <c r="Q20" s="7"/>
      <c r="R20" s="7"/>
      <c r="S20" s="7"/>
      <c r="T20" s="7"/>
      <c r="U20" s="7"/>
      <c r="V20" s="7"/>
      <c r="W20" s="7"/>
      <c r="X20" s="7"/>
      <c r="Y20" s="7"/>
      <c r="Z20" s="7"/>
      <c r="AA20" s="8"/>
      <c r="AB20" s="8"/>
      <c r="AC20" s="8"/>
      <c r="AD20" s="9"/>
      <c r="AE20" s="9"/>
      <c r="AF20" s="9"/>
      <c r="AG20" s="9"/>
      <c r="AH20" s="9"/>
      <c r="AI20" s="9"/>
      <c r="AJ20" s="9"/>
      <c r="AK20" s="9"/>
      <c r="AL20" s="7"/>
      <c r="AM20" s="7"/>
      <c r="AN20" s="7"/>
      <c r="AO20" s="7"/>
      <c r="AP20" s="7"/>
      <c r="AQ20" s="7"/>
      <c r="AR20" s="7"/>
      <c r="AS20" s="7"/>
      <c r="AT20" s="7"/>
      <c r="AU20" s="7"/>
      <c r="AV20" s="7"/>
      <c r="AW20" s="7"/>
      <c r="AX20" s="7"/>
      <c r="AY20" s="9"/>
      <c r="AZ20" s="10"/>
      <c r="BA20" s="10"/>
      <c r="BB20" s="10"/>
      <c r="BC20" s="10"/>
      <c r="BD20" s="7"/>
    </row>
    <row r="21" spans="1:65" ht="18.75" x14ac:dyDescent="0.25">
      <c r="A21" s="5" t="s">
        <v>17</v>
      </c>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row>
    <row r="22" spans="1:65" ht="18.75" x14ac:dyDescent="0.25">
      <c r="A22" s="6" t="s">
        <v>18</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row>
    <row r="23" spans="1:65" ht="16.5" x14ac:dyDescent="0.2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C23" s="12"/>
    </row>
    <row r="24" spans="1:65" ht="16.5" x14ac:dyDescent="0.25">
      <c r="BB24" s="12" t="s">
        <v>19</v>
      </c>
    </row>
    <row r="25" spans="1:65" x14ac:dyDescent="0.25">
      <c r="BB25" s="13" t="s">
        <v>20</v>
      </c>
    </row>
    <row r="26" spans="1:65" x14ac:dyDescent="0.25">
      <c r="BB26" s="3" t="s">
        <v>21</v>
      </c>
    </row>
    <row r="27" spans="1:65" x14ac:dyDescent="0.25">
      <c r="BB27" s="3" t="s">
        <v>22</v>
      </c>
      <c r="BC27" s="3"/>
    </row>
    <row r="28" spans="1:65" x14ac:dyDescent="0.25">
      <c r="BC28" s="3"/>
    </row>
    <row r="29" spans="1:65" ht="16.5" thickBot="1" x14ac:dyDescent="0.3">
      <c r="A29" s="14" t="s">
        <v>23</v>
      </c>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5"/>
      <c r="BD29" s="15"/>
      <c r="BE29" s="16"/>
      <c r="BF29" s="16"/>
      <c r="BG29" s="16"/>
      <c r="BH29" s="16"/>
      <c r="BI29" s="16"/>
      <c r="BJ29" s="16"/>
      <c r="BK29" s="16"/>
      <c r="BL29" s="16"/>
      <c r="BM29" s="16"/>
    </row>
    <row r="30" spans="1:65" ht="45.75" customHeight="1" x14ac:dyDescent="0.25">
      <c r="A30" s="17" t="s">
        <v>24</v>
      </c>
      <c r="B30" s="18" t="s">
        <v>25</v>
      </c>
      <c r="C30" s="18" t="s">
        <v>26</v>
      </c>
      <c r="D30" s="19" t="s">
        <v>27</v>
      </c>
      <c r="E30" s="19" t="s">
        <v>28</v>
      </c>
      <c r="F30" s="19" t="s">
        <v>29</v>
      </c>
      <c r="G30" s="18" t="s">
        <v>30</v>
      </c>
      <c r="H30" s="18"/>
      <c r="I30" s="18"/>
      <c r="J30" s="20" t="s">
        <v>31</v>
      </c>
      <c r="K30" s="18" t="s">
        <v>32</v>
      </c>
      <c r="L30" s="18" t="s">
        <v>33</v>
      </c>
      <c r="M30" s="21" t="s">
        <v>34</v>
      </c>
      <c r="N30" s="22"/>
      <c r="O30" s="22"/>
      <c r="P30" s="22"/>
      <c r="Q30" s="22"/>
      <c r="R30" s="23"/>
      <c r="S30" s="24" t="s">
        <v>35</v>
      </c>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6"/>
    </row>
    <row r="31" spans="1:65" ht="34.5" customHeight="1" x14ac:dyDescent="0.25">
      <c r="A31" s="27"/>
      <c r="B31" s="28"/>
      <c r="C31" s="28"/>
      <c r="D31" s="29"/>
      <c r="E31" s="29"/>
      <c r="F31" s="29"/>
      <c r="G31" s="28"/>
      <c r="H31" s="28"/>
      <c r="I31" s="28"/>
      <c r="J31" s="30"/>
      <c r="K31" s="28"/>
      <c r="L31" s="28"/>
      <c r="M31" s="31"/>
      <c r="N31" s="32"/>
      <c r="O31" s="32"/>
      <c r="P31" s="32"/>
      <c r="Q31" s="32"/>
      <c r="R31" s="33"/>
      <c r="S31" s="34" t="s">
        <v>36</v>
      </c>
      <c r="T31" s="35"/>
      <c r="U31" s="35"/>
      <c r="V31" s="35"/>
      <c r="W31" s="35"/>
      <c r="X31" s="36"/>
      <c r="Y31" s="34" t="s">
        <v>37</v>
      </c>
      <c r="Z31" s="35"/>
      <c r="AA31" s="35"/>
      <c r="AB31" s="35"/>
      <c r="AC31" s="35"/>
      <c r="AD31" s="36"/>
      <c r="AE31" s="34" t="s">
        <v>38</v>
      </c>
      <c r="AF31" s="35"/>
      <c r="AG31" s="35"/>
      <c r="AH31" s="35"/>
      <c r="AI31" s="35"/>
      <c r="AJ31" s="36"/>
      <c r="AK31" s="34" t="s">
        <v>39</v>
      </c>
      <c r="AL31" s="35"/>
      <c r="AM31" s="35"/>
      <c r="AN31" s="35"/>
      <c r="AO31" s="35"/>
      <c r="AP31" s="36"/>
      <c r="AQ31" s="34" t="s">
        <v>40</v>
      </c>
      <c r="AR31" s="35"/>
      <c r="AS31" s="35"/>
      <c r="AT31" s="35"/>
      <c r="AU31" s="35"/>
      <c r="AV31" s="36"/>
      <c r="AW31" s="34" t="s">
        <v>41</v>
      </c>
      <c r="AX31" s="35"/>
      <c r="AY31" s="35"/>
      <c r="AZ31" s="35"/>
      <c r="BA31" s="35"/>
      <c r="BB31" s="37"/>
    </row>
    <row r="32" spans="1:65" ht="102" customHeight="1" x14ac:dyDescent="0.25">
      <c r="A32" s="27"/>
      <c r="B32" s="28"/>
      <c r="C32" s="28"/>
      <c r="D32" s="29"/>
      <c r="E32" s="29"/>
      <c r="F32" s="29"/>
      <c r="G32" s="38" t="s">
        <v>42</v>
      </c>
      <c r="H32" s="38" t="s">
        <v>43</v>
      </c>
      <c r="I32" s="38" t="s">
        <v>44</v>
      </c>
      <c r="J32" s="39"/>
      <c r="K32" s="38" t="s">
        <v>45</v>
      </c>
      <c r="L32" s="38" t="s">
        <v>46</v>
      </c>
      <c r="M32" s="40" t="s">
        <v>47</v>
      </c>
      <c r="N32" s="38" t="s">
        <v>48</v>
      </c>
      <c r="O32" s="38" t="s">
        <v>49</v>
      </c>
      <c r="P32" s="38" t="s">
        <v>50</v>
      </c>
      <c r="Q32" s="38" t="s">
        <v>51</v>
      </c>
      <c r="R32" s="41" t="s">
        <v>52</v>
      </c>
      <c r="S32" s="40" t="s">
        <v>47</v>
      </c>
      <c r="T32" s="38" t="s">
        <v>48</v>
      </c>
      <c r="U32" s="38" t="s">
        <v>49</v>
      </c>
      <c r="V32" s="38" t="s">
        <v>53</v>
      </c>
      <c r="W32" s="38" t="s">
        <v>51</v>
      </c>
      <c r="X32" s="41" t="s">
        <v>52</v>
      </c>
      <c r="Y32" s="40" t="s">
        <v>47</v>
      </c>
      <c r="Z32" s="38" t="s">
        <v>48</v>
      </c>
      <c r="AA32" s="38" t="s">
        <v>49</v>
      </c>
      <c r="AB32" s="38" t="s">
        <v>53</v>
      </c>
      <c r="AC32" s="38" t="s">
        <v>51</v>
      </c>
      <c r="AD32" s="41" t="s">
        <v>52</v>
      </c>
      <c r="AE32" s="40" t="s">
        <v>47</v>
      </c>
      <c r="AF32" s="38" t="s">
        <v>48</v>
      </c>
      <c r="AG32" s="38" t="s">
        <v>49</v>
      </c>
      <c r="AH32" s="38" t="s">
        <v>53</v>
      </c>
      <c r="AI32" s="38" t="s">
        <v>51</v>
      </c>
      <c r="AJ32" s="41" t="s">
        <v>52</v>
      </c>
      <c r="AK32" s="40" t="s">
        <v>47</v>
      </c>
      <c r="AL32" s="38" t="s">
        <v>48</v>
      </c>
      <c r="AM32" s="38" t="s">
        <v>49</v>
      </c>
      <c r="AN32" s="38" t="s">
        <v>53</v>
      </c>
      <c r="AO32" s="38" t="s">
        <v>51</v>
      </c>
      <c r="AP32" s="41" t="s">
        <v>52</v>
      </c>
      <c r="AQ32" s="40" t="s">
        <v>47</v>
      </c>
      <c r="AR32" s="38" t="s">
        <v>48</v>
      </c>
      <c r="AS32" s="38" t="s">
        <v>49</v>
      </c>
      <c r="AT32" s="38" t="s">
        <v>53</v>
      </c>
      <c r="AU32" s="38" t="s">
        <v>51</v>
      </c>
      <c r="AV32" s="41" t="s">
        <v>52</v>
      </c>
      <c r="AW32" s="40" t="s">
        <v>47</v>
      </c>
      <c r="AX32" s="38" t="s">
        <v>48</v>
      </c>
      <c r="AY32" s="38" t="s">
        <v>49</v>
      </c>
      <c r="AZ32" s="38" t="s">
        <v>53</v>
      </c>
      <c r="BA32" s="38" t="s">
        <v>51</v>
      </c>
      <c r="BB32" s="42" t="s">
        <v>52</v>
      </c>
    </row>
    <row r="33" spans="1:54" ht="19.5" customHeight="1" x14ac:dyDescent="0.25">
      <c r="A33" s="43">
        <v>1</v>
      </c>
      <c r="B33" s="44">
        <v>2</v>
      </c>
      <c r="C33" s="44">
        <v>3</v>
      </c>
      <c r="D33" s="44">
        <v>4</v>
      </c>
      <c r="E33" s="44">
        <v>5</v>
      </c>
      <c r="F33" s="44">
        <v>6</v>
      </c>
      <c r="G33" s="44">
        <v>7</v>
      </c>
      <c r="H33" s="44">
        <v>8</v>
      </c>
      <c r="I33" s="44">
        <v>9</v>
      </c>
      <c r="J33" s="44">
        <v>10</v>
      </c>
      <c r="K33" s="44">
        <v>11</v>
      </c>
      <c r="L33" s="44">
        <v>12</v>
      </c>
      <c r="M33" s="44">
        <v>13</v>
      </c>
      <c r="N33" s="44">
        <v>14</v>
      </c>
      <c r="O33" s="44">
        <v>15</v>
      </c>
      <c r="P33" s="44">
        <v>16</v>
      </c>
      <c r="Q33" s="44">
        <v>17</v>
      </c>
      <c r="R33" s="44">
        <v>18</v>
      </c>
      <c r="S33" s="44">
        <v>19</v>
      </c>
      <c r="T33" s="44">
        <v>20</v>
      </c>
      <c r="U33" s="44">
        <v>21</v>
      </c>
      <c r="V33" s="44">
        <v>22</v>
      </c>
      <c r="W33" s="44">
        <v>23</v>
      </c>
      <c r="X33" s="44">
        <v>24</v>
      </c>
      <c r="Y33" s="44">
        <v>25</v>
      </c>
      <c r="Z33" s="44">
        <v>26</v>
      </c>
      <c r="AA33" s="44">
        <v>27</v>
      </c>
      <c r="AB33" s="44">
        <v>28</v>
      </c>
      <c r="AC33" s="44">
        <v>29</v>
      </c>
      <c r="AD33" s="44">
        <v>30</v>
      </c>
      <c r="AE33" s="44">
        <v>31</v>
      </c>
      <c r="AF33" s="44">
        <v>32</v>
      </c>
      <c r="AG33" s="44">
        <v>33</v>
      </c>
      <c r="AH33" s="44">
        <v>34</v>
      </c>
      <c r="AI33" s="44">
        <v>35</v>
      </c>
      <c r="AJ33" s="44">
        <v>36</v>
      </c>
      <c r="AK33" s="44">
        <v>37</v>
      </c>
      <c r="AL33" s="44">
        <v>38</v>
      </c>
      <c r="AM33" s="44">
        <v>39</v>
      </c>
      <c r="AN33" s="44">
        <v>40</v>
      </c>
      <c r="AO33" s="44">
        <v>41</v>
      </c>
      <c r="AP33" s="44">
        <v>42</v>
      </c>
      <c r="AQ33" s="44">
        <v>43</v>
      </c>
      <c r="AR33" s="44">
        <v>44</v>
      </c>
      <c r="AS33" s="44">
        <v>45</v>
      </c>
      <c r="AT33" s="44">
        <v>46</v>
      </c>
      <c r="AU33" s="44">
        <v>47</v>
      </c>
      <c r="AV33" s="44">
        <v>48</v>
      </c>
      <c r="AW33" s="44">
        <v>49</v>
      </c>
      <c r="AX33" s="44">
        <v>50</v>
      </c>
      <c r="AY33" s="44">
        <v>51</v>
      </c>
      <c r="AZ33" s="44">
        <v>52</v>
      </c>
      <c r="BA33" s="44">
        <v>53</v>
      </c>
      <c r="BB33" s="45">
        <v>54</v>
      </c>
    </row>
    <row r="34" spans="1:54" x14ac:dyDescent="0.25">
      <c r="A34" s="43"/>
      <c r="B34" s="44" t="s">
        <v>54</v>
      </c>
      <c r="C34" s="44"/>
      <c r="D34" s="44"/>
      <c r="E34" s="44"/>
      <c r="F34" s="44"/>
      <c r="G34" s="46">
        <f>G35+G49</f>
        <v>0</v>
      </c>
      <c r="H34" s="46">
        <f t="shared" ref="H34:BB34" si="0">H35+H49</f>
        <v>1528.6630299999999</v>
      </c>
      <c r="I34" s="46"/>
      <c r="J34" s="46">
        <f t="shared" si="0"/>
        <v>1.4316690000000001</v>
      </c>
      <c r="K34" s="46">
        <f t="shared" si="0"/>
        <v>1764.2909050609996</v>
      </c>
      <c r="L34" s="46">
        <f t="shared" si="0"/>
        <v>1227.8809137109997</v>
      </c>
      <c r="M34" s="46">
        <f t="shared" si="0"/>
        <v>196.84290318000001</v>
      </c>
      <c r="N34" s="46">
        <f t="shared" si="0"/>
        <v>0</v>
      </c>
      <c r="O34" s="46">
        <f t="shared" si="0"/>
        <v>0</v>
      </c>
      <c r="P34" s="46">
        <f t="shared" si="0"/>
        <v>196.84290318000001</v>
      </c>
      <c r="Q34" s="46">
        <f t="shared" si="0"/>
        <v>0</v>
      </c>
      <c r="R34" s="46">
        <f t="shared" si="0"/>
        <v>0</v>
      </c>
      <c r="S34" s="46">
        <f t="shared" si="0"/>
        <v>0</v>
      </c>
      <c r="T34" s="46">
        <f t="shared" si="0"/>
        <v>0</v>
      </c>
      <c r="U34" s="46">
        <f t="shared" si="0"/>
        <v>0</v>
      </c>
      <c r="V34" s="46">
        <f t="shared" si="0"/>
        <v>0</v>
      </c>
      <c r="W34" s="46">
        <f t="shared" si="0"/>
        <v>0</v>
      </c>
      <c r="X34" s="46">
        <f t="shared" si="0"/>
        <v>0</v>
      </c>
      <c r="Y34" s="46">
        <f t="shared" si="0"/>
        <v>227.12558782732199</v>
      </c>
      <c r="Z34" s="46">
        <f t="shared" si="0"/>
        <v>0</v>
      </c>
      <c r="AA34" s="46">
        <f t="shared" si="0"/>
        <v>0</v>
      </c>
      <c r="AB34" s="46">
        <f t="shared" si="0"/>
        <v>227.12558782732199</v>
      </c>
      <c r="AC34" s="46">
        <f t="shared" si="0"/>
        <v>0</v>
      </c>
      <c r="AD34" s="46">
        <f t="shared" si="0"/>
        <v>0</v>
      </c>
      <c r="AE34" s="46">
        <f t="shared" si="0"/>
        <v>174.45400200000003</v>
      </c>
      <c r="AF34" s="46">
        <f t="shared" si="0"/>
        <v>0</v>
      </c>
      <c r="AG34" s="46">
        <f t="shared" si="0"/>
        <v>0</v>
      </c>
      <c r="AH34" s="46">
        <f t="shared" si="0"/>
        <v>174.45400200000003</v>
      </c>
      <c r="AI34" s="46">
        <f t="shared" si="0"/>
        <v>0</v>
      </c>
      <c r="AJ34" s="46">
        <f t="shared" si="0"/>
        <v>0</v>
      </c>
      <c r="AK34" s="46">
        <f t="shared" si="0"/>
        <v>169.78099591267801</v>
      </c>
      <c r="AL34" s="46">
        <f t="shared" si="0"/>
        <v>0</v>
      </c>
      <c r="AM34" s="46">
        <f t="shared" si="0"/>
        <v>0</v>
      </c>
      <c r="AN34" s="46">
        <f t="shared" si="0"/>
        <v>169.78099591267801</v>
      </c>
      <c r="AO34" s="46">
        <f t="shared" si="0"/>
        <v>0</v>
      </c>
      <c r="AP34" s="46">
        <f t="shared" si="0"/>
        <v>0</v>
      </c>
      <c r="AQ34" s="46">
        <f t="shared" si="0"/>
        <v>369.36640455499997</v>
      </c>
      <c r="AR34" s="46">
        <f t="shared" si="0"/>
        <v>0</v>
      </c>
      <c r="AS34" s="46">
        <f t="shared" si="0"/>
        <v>0</v>
      </c>
      <c r="AT34" s="46">
        <f t="shared" si="0"/>
        <v>369.36640455499997</v>
      </c>
      <c r="AU34" s="46">
        <f t="shared" si="0"/>
        <v>0</v>
      </c>
      <c r="AV34" s="46">
        <f t="shared" si="0"/>
        <v>0</v>
      </c>
      <c r="AW34" s="46">
        <f t="shared" si="0"/>
        <v>940.72699029499972</v>
      </c>
      <c r="AX34" s="46">
        <f t="shared" si="0"/>
        <v>0</v>
      </c>
      <c r="AY34" s="46">
        <f t="shared" si="0"/>
        <v>0</v>
      </c>
      <c r="AZ34" s="46">
        <f t="shared" si="0"/>
        <v>940.72699029499972</v>
      </c>
      <c r="BA34" s="46">
        <f t="shared" si="0"/>
        <v>0</v>
      </c>
      <c r="BB34" s="47">
        <f t="shared" si="0"/>
        <v>0</v>
      </c>
    </row>
    <row r="35" spans="1:54" ht="24" customHeight="1" x14ac:dyDescent="0.25">
      <c r="A35" s="43">
        <v>1</v>
      </c>
      <c r="B35" s="44" t="s">
        <v>55</v>
      </c>
      <c r="C35" s="44"/>
      <c r="D35" s="44"/>
      <c r="E35" s="44"/>
      <c r="F35" s="44"/>
      <c r="G35" s="46">
        <f>G36+G39+G40+G42+G43</f>
        <v>0</v>
      </c>
      <c r="H35" s="46">
        <f t="shared" ref="H35:BB35" si="1">H36+H39+H40+H42+H43</f>
        <v>0</v>
      </c>
      <c r="I35" s="46"/>
      <c r="J35" s="46">
        <f t="shared" si="1"/>
        <v>0</v>
      </c>
      <c r="K35" s="46">
        <f t="shared" si="1"/>
        <v>245.86619122000002</v>
      </c>
      <c r="L35" s="46">
        <f t="shared" si="1"/>
        <v>190.56288536</v>
      </c>
      <c r="M35" s="46">
        <f t="shared" si="1"/>
        <v>15.2225</v>
      </c>
      <c r="N35" s="46">
        <f t="shared" si="1"/>
        <v>0</v>
      </c>
      <c r="O35" s="46">
        <f t="shared" si="1"/>
        <v>0</v>
      </c>
      <c r="P35" s="46">
        <f t="shared" si="1"/>
        <v>15.2225</v>
      </c>
      <c r="Q35" s="46">
        <f t="shared" si="1"/>
        <v>0</v>
      </c>
      <c r="R35" s="46">
        <f t="shared" si="1"/>
        <v>0</v>
      </c>
      <c r="S35" s="46">
        <f t="shared" si="1"/>
        <v>0</v>
      </c>
      <c r="T35" s="46">
        <f t="shared" si="1"/>
        <v>0</v>
      </c>
      <c r="U35" s="46">
        <f t="shared" si="1"/>
        <v>0</v>
      </c>
      <c r="V35" s="46">
        <f t="shared" si="1"/>
        <v>0</v>
      </c>
      <c r="W35" s="46">
        <f t="shared" si="1"/>
        <v>0</v>
      </c>
      <c r="X35" s="46">
        <f t="shared" si="1"/>
        <v>0</v>
      </c>
      <c r="Y35" s="46">
        <f t="shared" si="1"/>
        <v>49.485469259999995</v>
      </c>
      <c r="Z35" s="46">
        <f t="shared" si="1"/>
        <v>0</v>
      </c>
      <c r="AA35" s="46">
        <f t="shared" si="1"/>
        <v>0</v>
      </c>
      <c r="AB35" s="46">
        <f t="shared" si="1"/>
        <v>49.485469259999995</v>
      </c>
      <c r="AC35" s="46">
        <f t="shared" si="1"/>
        <v>0</v>
      </c>
      <c r="AD35" s="46">
        <f t="shared" si="1"/>
        <v>0</v>
      </c>
      <c r="AE35" s="46">
        <f t="shared" si="1"/>
        <v>3.351887940000001</v>
      </c>
      <c r="AF35" s="46">
        <f t="shared" si="1"/>
        <v>0</v>
      </c>
      <c r="AG35" s="46">
        <f t="shared" si="1"/>
        <v>0</v>
      </c>
      <c r="AH35" s="46">
        <f t="shared" si="1"/>
        <v>3.351887940000001</v>
      </c>
      <c r="AI35" s="46">
        <f t="shared" si="1"/>
        <v>0</v>
      </c>
      <c r="AJ35" s="46">
        <f t="shared" si="1"/>
        <v>0</v>
      </c>
      <c r="AK35" s="46">
        <f t="shared" si="1"/>
        <v>60.626232989000002</v>
      </c>
      <c r="AL35" s="46">
        <f t="shared" si="1"/>
        <v>0</v>
      </c>
      <c r="AM35" s="46">
        <f t="shared" si="1"/>
        <v>0</v>
      </c>
      <c r="AN35" s="46">
        <f t="shared" si="1"/>
        <v>60.626232989000002</v>
      </c>
      <c r="AO35" s="46">
        <f t="shared" si="1"/>
        <v>0</v>
      </c>
      <c r="AP35" s="46">
        <f t="shared" si="1"/>
        <v>0</v>
      </c>
      <c r="AQ35" s="46">
        <f t="shared" si="1"/>
        <v>59.690630930999994</v>
      </c>
      <c r="AR35" s="46">
        <f t="shared" si="1"/>
        <v>0</v>
      </c>
      <c r="AS35" s="46">
        <f t="shared" si="1"/>
        <v>0</v>
      </c>
      <c r="AT35" s="46">
        <f t="shared" si="1"/>
        <v>59.690630930999994</v>
      </c>
      <c r="AU35" s="46">
        <f t="shared" si="1"/>
        <v>0</v>
      </c>
      <c r="AV35" s="46">
        <f t="shared" si="1"/>
        <v>0</v>
      </c>
      <c r="AW35" s="46">
        <f t="shared" si="1"/>
        <v>173.15422111999999</v>
      </c>
      <c r="AX35" s="46">
        <f t="shared" si="1"/>
        <v>0</v>
      </c>
      <c r="AY35" s="46">
        <f t="shared" si="1"/>
        <v>0</v>
      </c>
      <c r="AZ35" s="46">
        <f t="shared" si="1"/>
        <v>173.15422111999999</v>
      </c>
      <c r="BA35" s="46">
        <f t="shared" si="1"/>
        <v>0</v>
      </c>
      <c r="BB35" s="47">
        <f t="shared" si="1"/>
        <v>0</v>
      </c>
    </row>
    <row r="36" spans="1:54" ht="31.5" x14ac:dyDescent="0.25">
      <c r="A36" s="48" t="s">
        <v>56</v>
      </c>
      <c r="B36" s="44" t="s">
        <v>57</v>
      </c>
      <c r="C36" s="44"/>
      <c r="D36" s="44"/>
      <c r="E36" s="44"/>
      <c r="F36" s="44"/>
      <c r="G36" s="46">
        <f>SUM(G37:G38)</f>
        <v>0</v>
      </c>
      <c r="H36" s="46">
        <f t="shared" ref="H36:BB36" si="2">SUM(H37:H38)</f>
        <v>0</v>
      </c>
      <c r="I36" s="46"/>
      <c r="J36" s="46">
        <f t="shared" si="2"/>
        <v>0</v>
      </c>
      <c r="K36" s="46">
        <f t="shared" si="2"/>
        <v>22.500239999999998</v>
      </c>
      <c r="L36" s="46">
        <f t="shared" si="2"/>
        <v>22.500239999999998</v>
      </c>
      <c r="M36" s="46">
        <f t="shared" si="2"/>
        <v>5</v>
      </c>
      <c r="N36" s="46">
        <f t="shared" si="2"/>
        <v>0</v>
      </c>
      <c r="O36" s="46">
        <f t="shared" si="2"/>
        <v>0</v>
      </c>
      <c r="P36" s="46">
        <f t="shared" si="2"/>
        <v>5</v>
      </c>
      <c r="Q36" s="46">
        <f t="shared" si="2"/>
        <v>0</v>
      </c>
      <c r="R36" s="46">
        <f t="shared" si="2"/>
        <v>0</v>
      </c>
      <c r="S36" s="46">
        <f t="shared" si="2"/>
        <v>0</v>
      </c>
      <c r="T36" s="46">
        <f t="shared" si="2"/>
        <v>0</v>
      </c>
      <c r="U36" s="46">
        <f t="shared" si="2"/>
        <v>0</v>
      </c>
      <c r="V36" s="46">
        <f t="shared" si="2"/>
        <v>0</v>
      </c>
      <c r="W36" s="46">
        <f t="shared" si="2"/>
        <v>0</v>
      </c>
      <c r="X36" s="46">
        <f t="shared" si="2"/>
        <v>0</v>
      </c>
      <c r="Y36" s="46">
        <f t="shared" si="2"/>
        <v>5.7002399999999991</v>
      </c>
      <c r="Z36" s="46">
        <f t="shared" si="2"/>
        <v>0</v>
      </c>
      <c r="AA36" s="46">
        <f t="shared" si="2"/>
        <v>0</v>
      </c>
      <c r="AB36" s="46">
        <f t="shared" si="2"/>
        <v>5.7002399999999991</v>
      </c>
      <c r="AC36" s="46">
        <f t="shared" si="2"/>
        <v>0</v>
      </c>
      <c r="AD36" s="46">
        <f t="shared" si="2"/>
        <v>0</v>
      </c>
      <c r="AE36" s="46">
        <f t="shared" si="2"/>
        <v>0</v>
      </c>
      <c r="AF36" s="46">
        <f t="shared" si="2"/>
        <v>0</v>
      </c>
      <c r="AG36" s="46">
        <f t="shared" si="2"/>
        <v>0</v>
      </c>
      <c r="AH36" s="46">
        <f t="shared" si="2"/>
        <v>0</v>
      </c>
      <c r="AI36" s="46">
        <f t="shared" si="2"/>
        <v>0</v>
      </c>
      <c r="AJ36" s="46">
        <f t="shared" si="2"/>
        <v>0</v>
      </c>
      <c r="AK36" s="46">
        <f t="shared" si="2"/>
        <v>5.6049999999999995</v>
      </c>
      <c r="AL36" s="46">
        <f t="shared" si="2"/>
        <v>0</v>
      </c>
      <c r="AM36" s="46">
        <f t="shared" si="2"/>
        <v>0</v>
      </c>
      <c r="AN36" s="46">
        <f t="shared" si="2"/>
        <v>5.6049999999999995</v>
      </c>
      <c r="AO36" s="46">
        <f t="shared" si="2"/>
        <v>0</v>
      </c>
      <c r="AP36" s="46">
        <f t="shared" si="2"/>
        <v>0</v>
      </c>
      <c r="AQ36" s="46">
        <f t="shared" si="2"/>
        <v>5.8999999999999995</v>
      </c>
      <c r="AR36" s="46">
        <f t="shared" si="2"/>
        <v>0</v>
      </c>
      <c r="AS36" s="46">
        <f t="shared" si="2"/>
        <v>0</v>
      </c>
      <c r="AT36" s="46">
        <f t="shared" si="2"/>
        <v>5.8999999999999995</v>
      </c>
      <c r="AU36" s="46">
        <f t="shared" si="2"/>
        <v>0</v>
      </c>
      <c r="AV36" s="46">
        <f t="shared" si="2"/>
        <v>0</v>
      </c>
      <c r="AW36" s="46">
        <f t="shared" si="2"/>
        <v>17.20524</v>
      </c>
      <c r="AX36" s="46">
        <f t="shared" si="2"/>
        <v>0</v>
      </c>
      <c r="AY36" s="46">
        <f t="shared" si="2"/>
        <v>0</v>
      </c>
      <c r="AZ36" s="46">
        <f t="shared" si="2"/>
        <v>17.20524</v>
      </c>
      <c r="BA36" s="46">
        <f t="shared" si="2"/>
        <v>0</v>
      </c>
      <c r="BB36" s="47">
        <f t="shared" si="2"/>
        <v>0</v>
      </c>
    </row>
    <row r="37" spans="1:54" x14ac:dyDescent="0.25">
      <c r="A37" s="49">
        <v>1</v>
      </c>
      <c r="B37" s="50" t="s">
        <v>58</v>
      </c>
      <c r="C37" s="51" t="s">
        <v>59</v>
      </c>
      <c r="D37" s="51" t="s">
        <v>60</v>
      </c>
      <c r="E37" s="52">
        <v>2015</v>
      </c>
      <c r="F37" s="52">
        <v>2015</v>
      </c>
      <c r="G37" s="53"/>
      <c r="H37" s="53"/>
      <c r="I37" s="53"/>
      <c r="J37" s="53"/>
      <c r="K37" s="54">
        <v>10.700239999999999</v>
      </c>
      <c r="L37" s="54">
        <v>10.700239999999999</v>
      </c>
      <c r="M37" s="53">
        <f>SUM(N37:R37)</f>
        <v>5</v>
      </c>
      <c r="N37" s="53"/>
      <c r="O37" s="53"/>
      <c r="P37" s="55">
        <v>5</v>
      </c>
      <c r="Q37" s="53"/>
      <c r="R37" s="55"/>
      <c r="S37" s="53">
        <f>SUM(T37:X37)</f>
        <v>0</v>
      </c>
      <c r="T37" s="53"/>
      <c r="U37" s="53"/>
      <c r="V37" s="53"/>
      <c r="W37" s="53"/>
      <c r="X37" s="53"/>
      <c r="Y37" s="56">
        <f>SUM(Z37:AD37)</f>
        <v>5.7002399999999991</v>
      </c>
      <c r="Z37" s="53"/>
      <c r="AA37" s="53"/>
      <c r="AB37" s="56">
        <v>5.7002399999999991</v>
      </c>
      <c r="AC37" s="53"/>
      <c r="AD37" s="53"/>
      <c r="AE37" s="53">
        <f>SUM(AF37:AJ37)</f>
        <v>0</v>
      </c>
      <c r="AF37" s="53"/>
      <c r="AG37" s="53"/>
      <c r="AH37" s="53"/>
      <c r="AI37" s="53"/>
      <c r="AJ37" s="53"/>
      <c r="AK37" s="56">
        <f>SUM(AL37:AP37)</f>
        <v>0</v>
      </c>
      <c r="AL37" s="53"/>
      <c r="AM37" s="53"/>
      <c r="AN37" s="56">
        <v>0</v>
      </c>
      <c r="AO37" s="53"/>
      <c r="AP37" s="53"/>
      <c r="AQ37" s="56">
        <f>SUM(AR37:AV37)</f>
        <v>5.8999999999999995</v>
      </c>
      <c r="AR37" s="53"/>
      <c r="AS37" s="53"/>
      <c r="AT37" s="56">
        <v>5.8999999999999995</v>
      </c>
      <c r="AU37" s="53"/>
      <c r="AV37" s="53"/>
      <c r="AW37" s="53">
        <f>SUM(AX37:BB37)</f>
        <v>11.600239999999999</v>
      </c>
      <c r="AX37" s="53">
        <f t="shared" ref="AX37:BB38" si="3">T37+Z37+AF37+AL37+AR37</f>
        <v>0</v>
      </c>
      <c r="AY37" s="53">
        <f t="shared" si="3"/>
        <v>0</v>
      </c>
      <c r="AZ37" s="53">
        <f t="shared" si="3"/>
        <v>11.600239999999999</v>
      </c>
      <c r="BA37" s="53">
        <f t="shared" si="3"/>
        <v>0</v>
      </c>
      <c r="BB37" s="57">
        <f t="shared" si="3"/>
        <v>0</v>
      </c>
    </row>
    <row r="38" spans="1:54" x14ac:dyDescent="0.25">
      <c r="A38" s="49">
        <f>A37+1</f>
        <v>2</v>
      </c>
      <c r="B38" s="50" t="s">
        <v>61</v>
      </c>
      <c r="C38" s="58" t="s">
        <v>62</v>
      </c>
      <c r="D38" s="51" t="s">
        <v>60</v>
      </c>
      <c r="E38" s="59">
        <v>2019</v>
      </c>
      <c r="F38" s="59">
        <v>2020</v>
      </c>
      <c r="G38" s="53"/>
      <c r="H38" s="53"/>
      <c r="I38" s="53"/>
      <c r="J38" s="53"/>
      <c r="K38" s="54">
        <v>11.799999999999999</v>
      </c>
      <c r="L38" s="54">
        <v>11.799999999999999</v>
      </c>
      <c r="M38" s="53">
        <f>SUM(N38:R38)</f>
        <v>0</v>
      </c>
      <c r="N38" s="53"/>
      <c r="O38" s="53"/>
      <c r="P38" s="53"/>
      <c r="Q38" s="53"/>
      <c r="R38" s="53"/>
      <c r="S38" s="53">
        <f>SUM(T38:X38)</f>
        <v>0</v>
      </c>
      <c r="T38" s="53"/>
      <c r="U38" s="53"/>
      <c r="V38" s="53"/>
      <c r="W38" s="53"/>
      <c r="X38" s="53"/>
      <c r="Y38" s="56">
        <f>SUM(Z38:AD38)</f>
        <v>0</v>
      </c>
      <c r="Z38" s="53"/>
      <c r="AA38" s="53"/>
      <c r="AB38" s="56"/>
      <c r="AC38" s="53"/>
      <c r="AD38" s="53"/>
      <c r="AE38" s="53">
        <f>SUM(AF38:AJ38)</f>
        <v>0</v>
      </c>
      <c r="AF38" s="53"/>
      <c r="AG38" s="53"/>
      <c r="AH38" s="53"/>
      <c r="AI38" s="53"/>
      <c r="AJ38" s="53"/>
      <c r="AK38" s="56">
        <f>SUM(AL38:AP38)</f>
        <v>5.6049999999999995</v>
      </c>
      <c r="AL38" s="53"/>
      <c r="AM38" s="53"/>
      <c r="AN38" s="56">
        <v>5.6049999999999995</v>
      </c>
      <c r="AO38" s="53"/>
      <c r="AP38" s="53"/>
      <c r="AQ38" s="56">
        <f>SUM(AR38:AV38)</f>
        <v>0</v>
      </c>
      <c r="AR38" s="53"/>
      <c r="AS38" s="53"/>
      <c r="AT38" s="53">
        <v>0</v>
      </c>
      <c r="AU38" s="53"/>
      <c r="AV38" s="53"/>
      <c r="AW38" s="53">
        <f>SUM(AX38:BB38)</f>
        <v>5.6049999999999995</v>
      </c>
      <c r="AX38" s="53">
        <f t="shared" si="3"/>
        <v>0</v>
      </c>
      <c r="AY38" s="53">
        <f t="shared" si="3"/>
        <v>0</v>
      </c>
      <c r="AZ38" s="53">
        <f t="shared" si="3"/>
        <v>5.6049999999999995</v>
      </c>
      <c r="BA38" s="53">
        <f t="shared" si="3"/>
        <v>0</v>
      </c>
      <c r="BB38" s="57">
        <f t="shared" si="3"/>
        <v>0</v>
      </c>
    </row>
    <row r="39" spans="1:54" ht="23.25" customHeight="1" x14ac:dyDescent="0.25">
      <c r="A39" s="43" t="s">
        <v>63</v>
      </c>
      <c r="B39" s="44" t="s">
        <v>64</v>
      </c>
      <c r="C39" s="44"/>
      <c r="D39" s="51"/>
      <c r="E39" s="51"/>
      <c r="F39" s="51"/>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7"/>
    </row>
    <row r="40" spans="1:54" ht="24.75" customHeight="1" x14ac:dyDescent="0.25">
      <c r="A40" s="43" t="s">
        <v>65</v>
      </c>
      <c r="B40" s="44" t="s">
        <v>66</v>
      </c>
      <c r="C40" s="44"/>
      <c r="D40" s="51"/>
      <c r="E40" s="51"/>
      <c r="F40" s="51"/>
      <c r="G40" s="46">
        <f>G41</f>
        <v>0</v>
      </c>
      <c r="H40" s="46">
        <f t="shared" ref="H40:BB40" si="4">H41</f>
        <v>0</v>
      </c>
      <c r="I40" s="46"/>
      <c r="J40" s="46">
        <f t="shared" si="4"/>
        <v>0</v>
      </c>
      <c r="K40" s="46">
        <f t="shared" si="4"/>
        <v>67.499525840000004</v>
      </c>
      <c r="L40" s="46">
        <f t="shared" si="4"/>
        <v>63.999015860000007</v>
      </c>
      <c r="M40" s="46">
        <f t="shared" si="4"/>
        <v>8.5410000000000004</v>
      </c>
      <c r="N40" s="46">
        <f t="shared" si="4"/>
        <v>0</v>
      </c>
      <c r="O40" s="46">
        <f t="shared" si="4"/>
        <v>0</v>
      </c>
      <c r="P40" s="46">
        <f t="shared" si="4"/>
        <v>8.5410000000000004</v>
      </c>
      <c r="Q40" s="46">
        <f t="shared" si="4"/>
        <v>0</v>
      </c>
      <c r="R40" s="46">
        <f t="shared" si="4"/>
        <v>0</v>
      </c>
      <c r="S40" s="46">
        <f t="shared" si="4"/>
        <v>0</v>
      </c>
      <c r="T40" s="46">
        <f t="shared" si="4"/>
        <v>0</v>
      </c>
      <c r="U40" s="46">
        <f t="shared" si="4"/>
        <v>0</v>
      </c>
      <c r="V40" s="46">
        <f t="shared" si="4"/>
        <v>0</v>
      </c>
      <c r="W40" s="46">
        <f t="shared" si="4"/>
        <v>0</v>
      </c>
      <c r="X40" s="46">
        <f t="shared" si="4"/>
        <v>0</v>
      </c>
      <c r="Y40" s="46">
        <f t="shared" si="4"/>
        <v>0</v>
      </c>
      <c r="Z40" s="46">
        <f t="shared" si="4"/>
        <v>0</v>
      </c>
      <c r="AA40" s="46">
        <f t="shared" si="4"/>
        <v>0</v>
      </c>
      <c r="AB40" s="46">
        <f t="shared" si="4"/>
        <v>0</v>
      </c>
      <c r="AC40" s="46">
        <f t="shared" si="4"/>
        <v>0</v>
      </c>
      <c r="AD40" s="46">
        <f t="shared" si="4"/>
        <v>0</v>
      </c>
      <c r="AE40" s="46">
        <f t="shared" si="4"/>
        <v>0</v>
      </c>
      <c r="AF40" s="46">
        <f t="shared" si="4"/>
        <v>0</v>
      </c>
      <c r="AG40" s="46">
        <f t="shared" si="4"/>
        <v>0</v>
      </c>
      <c r="AH40" s="46">
        <f t="shared" si="4"/>
        <v>0</v>
      </c>
      <c r="AI40" s="46">
        <f t="shared" si="4"/>
        <v>0</v>
      </c>
      <c r="AJ40" s="46">
        <f t="shared" si="4"/>
        <v>0</v>
      </c>
      <c r="AK40" s="46">
        <f t="shared" si="4"/>
        <v>16.818362999999998</v>
      </c>
      <c r="AL40" s="46">
        <f t="shared" si="4"/>
        <v>0</v>
      </c>
      <c r="AM40" s="46">
        <f t="shared" si="4"/>
        <v>0</v>
      </c>
      <c r="AN40" s="46">
        <f t="shared" si="4"/>
        <v>16.818362999999998</v>
      </c>
      <c r="AO40" s="46">
        <f t="shared" si="4"/>
        <v>0</v>
      </c>
      <c r="AP40" s="46">
        <f t="shared" si="4"/>
        <v>0</v>
      </c>
      <c r="AQ40" s="46">
        <f t="shared" si="4"/>
        <v>36.751908299999997</v>
      </c>
      <c r="AR40" s="46">
        <f t="shared" si="4"/>
        <v>0</v>
      </c>
      <c r="AS40" s="46">
        <f t="shared" si="4"/>
        <v>0</v>
      </c>
      <c r="AT40" s="46">
        <f t="shared" si="4"/>
        <v>36.751908299999997</v>
      </c>
      <c r="AU40" s="46">
        <f t="shared" si="4"/>
        <v>0</v>
      </c>
      <c r="AV40" s="46">
        <f t="shared" si="4"/>
        <v>0</v>
      </c>
      <c r="AW40" s="46">
        <f t="shared" si="4"/>
        <v>53.570271299999995</v>
      </c>
      <c r="AX40" s="46">
        <f t="shared" si="4"/>
        <v>0</v>
      </c>
      <c r="AY40" s="46">
        <f t="shared" si="4"/>
        <v>0</v>
      </c>
      <c r="AZ40" s="46">
        <f t="shared" si="4"/>
        <v>53.570271299999995</v>
      </c>
      <c r="BA40" s="46">
        <f t="shared" si="4"/>
        <v>0</v>
      </c>
      <c r="BB40" s="47">
        <f t="shared" si="4"/>
        <v>0</v>
      </c>
    </row>
    <row r="41" spans="1:54" ht="31.5" x14ac:dyDescent="0.25">
      <c r="A41" s="49">
        <f>A38+1</f>
        <v>3</v>
      </c>
      <c r="B41" s="50" t="s">
        <v>67</v>
      </c>
      <c r="C41" s="51" t="s">
        <v>68</v>
      </c>
      <c r="D41" s="51" t="s">
        <v>69</v>
      </c>
      <c r="E41" s="59">
        <v>2014</v>
      </c>
      <c r="F41" s="59">
        <v>2020</v>
      </c>
      <c r="G41" s="53"/>
      <c r="H41" s="53"/>
      <c r="I41" s="53"/>
      <c r="J41" s="53"/>
      <c r="K41" s="54">
        <v>67.499525840000004</v>
      </c>
      <c r="L41" s="54">
        <v>63.999015860000007</v>
      </c>
      <c r="M41" s="53">
        <f>SUM(N41:R41)</f>
        <v>8.5410000000000004</v>
      </c>
      <c r="N41" s="53"/>
      <c r="O41" s="53"/>
      <c r="P41" s="53">
        <v>8.5410000000000004</v>
      </c>
      <c r="Q41" s="53"/>
      <c r="R41" s="53"/>
      <c r="S41" s="53">
        <f>SUM(T41:X41)</f>
        <v>0</v>
      </c>
      <c r="T41" s="53"/>
      <c r="U41" s="53"/>
      <c r="V41" s="53"/>
      <c r="W41" s="53"/>
      <c r="X41" s="53"/>
      <c r="Y41" s="56">
        <f>SUM(Z41:AD41)</f>
        <v>0</v>
      </c>
      <c r="Z41" s="53"/>
      <c r="AA41" s="53"/>
      <c r="AB41" s="53"/>
      <c r="AC41" s="53"/>
      <c r="AD41" s="53"/>
      <c r="AE41" s="53">
        <f>SUM(AF41:AJ41)</f>
        <v>0</v>
      </c>
      <c r="AF41" s="53"/>
      <c r="AG41" s="53"/>
      <c r="AH41" s="53"/>
      <c r="AI41" s="53"/>
      <c r="AJ41" s="53"/>
      <c r="AK41" s="56">
        <f>SUM(AL41:AP41)</f>
        <v>16.818362999999998</v>
      </c>
      <c r="AL41" s="53"/>
      <c r="AM41" s="53"/>
      <c r="AN41" s="56">
        <v>16.818362999999998</v>
      </c>
      <c r="AO41" s="53"/>
      <c r="AP41" s="53"/>
      <c r="AQ41" s="56">
        <f>SUM(AR41:AV41)</f>
        <v>36.751908299999997</v>
      </c>
      <c r="AR41" s="53"/>
      <c r="AS41" s="53"/>
      <c r="AT41" s="56">
        <v>36.751908299999997</v>
      </c>
      <c r="AU41" s="53"/>
      <c r="AV41" s="53"/>
      <c r="AW41" s="53">
        <f>SUM(AX41:BB41)</f>
        <v>53.570271299999995</v>
      </c>
      <c r="AX41" s="53">
        <f t="shared" ref="AX41:BB41" si="5">T41+Z41+AF41+AL41+AR41</f>
        <v>0</v>
      </c>
      <c r="AY41" s="53">
        <f t="shared" si="5"/>
        <v>0</v>
      </c>
      <c r="AZ41" s="53">
        <f t="shared" si="5"/>
        <v>53.570271299999995</v>
      </c>
      <c r="BA41" s="53">
        <f t="shared" si="5"/>
        <v>0</v>
      </c>
      <c r="BB41" s="57">
        <f t="shared" si="5"/>
        <v>0</v>
      </c>
    </row>
    <row r="42" spans="1:54" ht="41.25" customHeight="1" x14ac:dyDescent="0.25">
      <c r="A42" s="43" t="s">
        <v>70</v>
      </c>
      <c r="B42" s="44" t="s">
        <v>71</v>
      </c>
      <c r="C42" s="44"/>
      <c r="D42" s="51"/>
      <c r="E42" s="51"/>
      <c r="F42" s="51"/>
      <c r="G42" s="53"/>
      <c r="H42" s="53"/>
      <c r="I42" s="53"/>
      <c r="J42" s="46">
        <v>0</v>
      </c>
      <c r="K42" s="46">
        <v>0</v>
      </c>
      <c r="L42" s="46">
        <v>0</v>
      </c>
      <c r="M42" s="46">
        <v>0</v>
      </c>
      <c r="N42" s="46">
        <v>0</v>
      </c>
      <c r="O42" s="46">
        <v>0</v>
      </c>
      <c r="P42" s="46">
        <v>0</v>
      </c>
      <c r="Q42" s="46">
        <v>0</v>
      </c>
      <c r="R42" s="46">
        <v>0</v>
      </c>
      <c r="S42" s="46">
        <v>0</v>
      </c>
      <c r="T42" s="46">
        <v>0</v>
      </c>
      <c r="U42" s="46">
        <v>0</v>
      </c>
      <c r="V42" s="46">
        <v>0</v>
      </c>
      <c r="W42" s="46">
        <v>0</v>
      </c>
      <c r="X42" s="46">
        <v>0</v>
      </c>
      <c r="Y42" s="46">
        <v>0</v>
      </c>
      <c r="Z42" s="46">
        <v>0</v>
      </c>
      <c r="AA42" s="46">
        <v>0</v>
      </c>
      <c r="AB42" s="46">
        <v>0</v>
      </c>
      <c r="AC42" s="46">
        <v>0</v>
      </c>
      <c r="AD42" s="46">
        <v>0</v>
      </c>
      <c r="AE42" s="46">
        <v>0</v>
      </c>
      <c r="AF42" s="46">
        <v>0</v>
      </c>
      <c r="AG42" s="46">
        <v>0</v>
      </c>
      <c r="AH42" s="46">
        <v>0</v>
      </c>
      <c r="AI42" s="46">
        <v>0</v>
      </c>
      <c r="AJ42" s="46">
        <v>0</v>
      </c>
      <c r="AK42" s="46">
        <v>0</v>
      </c>
      <c r="AL42" s="46">
        <v>0</v>
      </c>
      <c r="AM42" s="46">
        <v>0</v>
      </c>
      <c r="AN42" s="46">
        <v>0</v>
      </c>
      <c r="AO42" s="46">
        <v>0</v>
      </c>
      <c r="AP42" s="46">
        <v>0</v>
      </c>
      <c r="AQ42" s="46">
        <v>0</v>
      </c>
      <c r="AR42" s="46">
        <v>0</v>
      </c>
      <c r="AS42" s="46">
        <v>0</v>
      </c>
      <c r="AT42" s="46">
        <v>0</v>
      </c>
      <c r="AU42" s="46">
        <v>0</v>
      </c>
      <c r="AV42" s="46">
        <v>0</v>
      </c>
      <c r="AW42" s="46">
        <f t="shared" ref="AW42:BB42" si="6">S42+Y42+AE42+AK42+AQ42</f>
        <v>0</v>
      </c>
      <c r="AX42" s="46">
        <f t="shared" si="6"/>
        <v>0</v>
      </c>
      <c r="AY42" s="46">
        <f t="shared" si="6"/>
        <v>0</v>
      </c>
      <c r="AZ42" s="46">
        <f t="shared" si="6"/>
        <v>0</v>
      </c>
      <c r="BA42" s="46">
        <f t="shared" si="6"/>
        <v>0</v>
      </c>
      <c r="BB42" s="47">
        <f t="shared" si="6"/>
        <v>0</v>
      </c>
    </row>
    <row r="43" spans="1:54" x14ac:dyDescent="0.25">
      <c r="A43" s="60" t="s">
        <v>72</v>
      </c>
      <c r="B43" s="61" t="s">
        <v>73</v>
      </c>
      <c r="C43" s="51"/>
      <c r="D43" s="51"/>
      <c r="E43" s="51"/>
      <c r="F43" s="51"/>
      <c r="G43" s="46">
        <f>SUM(G44:G48)</f>
        <v>0</v>
      </c>
      <c r="H43" s="46">
        <f t="shared" ref="H43:BB43" si="7">SUM(H44:H48)</f>
        <v>0</v>
      </c>
      <c r="I43" s="46"/>
      <c r="J43" s="46">
        <f t="shared" si="7"/>
        <v>0</v>
      </c>
      <c r="K43" s="46">
        <f t="shared" si="7"/>
        <v>155.86642538000001</v>
      </c>
      <c r="L43" s="46">
        <f t="shared" si="7"/>
        <v>104.06362949999999</v>
      </c>
      <c r="M43" s="46">
        <f t="shared" si="7"/>
        <v>1.6815</v>
      </c>
      <c r="N43" s="46">
        <f t="shared" si="7"/>
        <v>0</v>
      </c>
      <c r="O43" s="46">
        <f t="shared" si="7"/>
        <v>0</v>
      </c>
      <c r="P43" s="46">
        <f t="shared" si="7"/>
        <v>1.6815</v>
      </c>
      <c r="Q43" s="46">
        <f t="shared" si="7"/>
        <v>0</v>
      </c>
      <c r="R43" s="46">
        <f t="shared" si="7"/>
        <v>0</v>
      </c>
      <c r="S43" s="46">
        <f t="shared" si="7"/>
        <v>0</v>
      </c>
      <c r="T43" s="46">
        <f t="shared" si="7"/>
        <v>0</v>
      </c>
      <c r="U43" s="46">
        <f t="shared" si="7"/>
        <v>0</v>
      </c>
      <c r="V43" s="46">
        <f t="shared" si="7"/>
        <v>0</v>
      </c>
      <c r="W43" s="46">
        <f t="shared" si="7"/>
        <v>0</v>
      </c>
      <c r="X43" s="46">
        <f t="shared" si="7"/>
        <v>0</v>
      </c>
      <c r="Y43" s="46">
        <f t="shared" si="7"/>
        <v>43.785229259999994</v>
      </c>
      <c r="Z43" s="46">
        <f t="shared" si="7"/>
        <v>0</v>
      </c>
      <c r="AA43" s="46">
        <f t="shared" si="7"/>
        <v>0</v>
      </c>
      <c r="AB43" s="46">
        <f t="shared" si="7"/>
        <v>43.785229259999994</v>
      </c>
      <c r="AC43" s="46">
        <f t="shared" si="7"/>
        <v>0</v>
      </c>
      <c r="AD43" s="46">
        <f t="shared" si="7"/>
        <v>0</v>
      </c>
      <c r="AE43" s="46">
        <f t="shared" si="7"/>
        <v>3.351887940000001</v>
      </c>
      <c r="AF43" s="46">
        <f t="shared" si="7"/>
        <v>0</v>
      </c>
      <c r="AG43" s="46">
        <f t="shared" si="7"/>
        <v>0</v>
      </c>
      <c r="AH43" s="46">
        <f t="shared" si="7"/>
        <v>3.351887940000001</v>
      </c>
      <c r="AI43" s="46">
        <f t="shared" si="7"/>
        <v>0</v>
      </c>
      <c r="AJ43" s="46">
        <f t="shared" si="7"/>
        <v>0</v>
      </c>
      <c r="AK43" s="46">
        <f t="shared" si="7"/>
        <v>38.202869989</v>
      </c>
      <c r="AL43" s="46">
        <f t="shared" si="7"/>
        <v>0</v>
      </c>
      <c r="AM43" s="46">
        <f t="shared" si="7"/>
        <v>0</v>
      </c>
      <c r="AN43" s="46">
        <f t="shared" si="7"/>
        <v>38.202869989</v>
      </c>
      <c r="AO43" s="46">
        <f t="shared" si="7"/>
        <v>0</v>
      </c>
      <c r="AP43" s="46">
        <f t="shared" si="7"/>
        <v>0</v>
      </c>
      <c r="AQ43" s="46">
        <f t="shared" si="7"/>
        <v>17.038722630999999</v>
      </c>
      <c r="AR43" s="46">
        <f t="shared" si="7"/>
        <v>0</v>
      </c>
      <c r="AS43" s="46">
        <f t="shared" si="7"/>
        <v>0</v>
      </c>
      <c r="AT43" s="46">
        <f t="shared" si="7"/>
        <v>17.038722630999999</v>
      </c>
      <c r="AU43" s="46">
        <f t="shared" si="7"/>
        <v>0</v>
      </c>
      <c r="AV43" s="46">
        <f t="shared" si="7"/>
        <v>0</v>
      </c>
      <c r="AW43" s="46">
        <f t="shared" si="7"/>
        <v>102.37870982000001</v>
      </c>
      <c r="AX43" s="46">
        <f t="shared" si="7"/>
        <v>0</v>
      </c>
      <c r="AY43" s="46">
        <f t="shared" si="7"/>
        <v>0</v>
      </c>
      <c r="AZ43" s="46">
        <f t="shared" si="7"/>
        <v>102.37870982000001</v>
      </c>
      <c r="BA43" s="46">
        <f t="shared" si="7"/>
        <v>0</v>
      </c>
      <c r="BB43" s="47">
        <f t="shared" si="7"/>
        <v>0</v>
      </c>
    </row>
    <row r="44" spans="1:54" x14ac:dyDescent="0.25">
      <c r="A44" s="49">
        <f>A41+1</f>
        <v>4</v>
      </c>
      <c r="B44" s="50" t="s">
        <v>74</v>
      </c>
      <c r="C44" s="51" t="s">
        <v>75</v>
      </c>
      <c r="D44" s="51" t="s">
        <v>69</v>
      </c>
      <c r="E44" s="52">
        <v>2002</v>
      </c>
      <c r="F44" s="52">
        <v>2015</v>
      </c>
      <c r="G44" s="53"/>
      <c r="H44" s="53"/>
      <c r="I44" s="53"/>
      <c r="J44" s="53"/>
      <c r="K44" s="54">
        <v>55.948215559999994</v>
      </c>
      <c r="L44" s="53">
        <v>4.1454196799999963</v>
      </c>
      <c r="M44" s="53">
        <f>SUM(N44:R44)</f>
        <v>1.6815</v>
      </c>
      <c r="N44" s="53"/>
      <c r="O44" s="53"/>
      <c r="P44" s="53">
        <v>1.6815</v>
      </c>
      <c r="Q44" s="53"/>
      <c r="R44" s="53"/>
      <c r="S44" s="53">
        <f t="shared" ref="S44:S48" si="8">SUM(T44:X44)</f>
        <v>0</v>
      </c>
      <c r="T44" s="53"/>
      <c r="U44" s="53"/>
      <c r="V44" s="53"/>
      <c r="W44" s="53"/>
      <c r="X44" s="53"/>
      <c r="Y44" s="56">
        <f t="shared" ref="Y44:Y48" si="9">SUM(Z44:AD44)</f>
        <v>2.4604999999999997</v>
      </c>
      <c r="Z44" s="53"/>
      <c r="AA44" s="53"/>
      <c r="AB44" s="56">
        <v>2.4604999999999997</v>
      </c>
      <c r="AC44" s="53"/>
      <c r="AD44" s="53"/>
      <c r="AE44" s="53">
        <f t="shared" ref="AE44:AE48" si="10">SUM(AF44:AJ44)</f>
        <v>0</v>
      </c>
      <c r="AF44" s="53"/>
      <c r="AG44" s="53"/>
      <c r="AH44" s="56">
        <v>0</v>
      </c>
      <c r="AI44" s="53"/>
      <c r="AJ44" s="53"/>
      <c r="AK44" s="56">
        <f t="shared" ref="AK44:AK48" si="11">SUM(AL44:AP44)</f>
        <v>0</v>
      </c>
      <c r="AL44" s="53"/>
      <c r="AM44" s="53"/>
      <c r="AN44" s="56">
        <v>0</v>
      </c>
      <c r="AO44" s="53"/>
      <c r="AP44" s="53"/>
      <c r="AQ44" s="56">
        <f t="shared" ref="AQ44:AQ48" si="12">SUM(AR44:AV44)</f>
        <v>0</v>
      </c>
      <c r="AR44" s="53"/>
      <c r="AS44" s="53"/>
      <c r="AT44" s="56">
        <v>0</v>
      </c>
      <c r="AU44" s="53"/>
      <c r="AV44" s="53"/>
      <c r="AW44" s="53">
        <f t="shared" ref="AW44:AW48" si="13">SUM(AX44:BB44)</f>
        <v>2.4604999999999997</v>
      </c>
      <c r="AX44" s="53">
        <f t="shared" ref="AX44:BB48" si="14">T44+Z44+AF44+AL44+AR44</f>
        <v>0</v>
      </c>
      <c r="AY44" s="53">
        <f t="shared" si="14"/>
        <v>0</v>
      </c>
      <c r="AZ44" s="53">
        <f t="shared" si="14"/>
        <v>2.4604999999999997</v>
      </c>
      <c r="BA44" s="53">
        <f t="shared" si="14"/>
        <v>0</v>
      </c>
      <c r="BB44" s="57">
        <f t="shared" si="14"/>
        <v>0</v>
      </c>
    </row>
    <row r="45" spans="1:54" hidden="1" x14ac:dyDescent="0.25">
      <c r="A45" s="49">
        <f>A44+1</f>
        <v>5</v>
      </c>
      <c r="B45" s="50" t="s">
        <v>76</v>
      </c>
      <c r="C45" s="51" t="s">
        <v>77</v>
      </c>
      <c r="D45" s="51" t="s">
        <v>60</v>
      </c>
      <c r="E45" s="59">
        <v>2017</v>
      </c>
      <c r="F45" s="59">
        <v>2020</v>
      </c>
      <c r="G45" s="53"/>
      <c r="H45" s="53"/>
      <c r="I45" s="53"/>
      <c r="J45" s="53"/>
      <c r="K45" s="54">
        <v>5.8999999999999995</v>
      </c>
      <c r="L45" s="54">
        <v>5.8999999999999995</v>
      </c>
      <c r="M45" s="53">
        <f>SUM(N45:R45)</f>
        <v>0</v>
      </c>
      <c r="N45" s="53"/>
      <c r="O45" s="53"/>
      <c r="P45" s="53"/>
      <c r="Q45" s="53"/>
      <c r="R45" s="53"/>
      <c r="S45" s="53">
        <f t="shared" si="8"/>
        <v>0</v>
      </c>
      <c r="T45" s="53"/>
      <c r="U45" s="53"/>
      <c r="V45" s="53"/>
      <c r="W45" s="53"/>
      <c r="X45" s="53"/>
      <c r="Y45" s="56">
        <f t="shared" si="9"/>
        <v>0.5605</v>
      </c>
      <c r="Z45" s="53"/>
      <c r="AA45" s="53"/>
      <c r="AB45" s="56">
        <v>0.5605</v>
      </c>
      <c r="AC45" s="53"/>
      <c r="AD45" s="53"/>
      <c r="AE45" s="53">
        <f t="shared" si="10"/>
        <v>1.7995000000000001</v>
      </c>
      <c r="AF45" s="53"/>
      <c r="AG45" s="53"/>
      <c r="AH45" s="56">
        <v>1.7995000000000001</v>
      </c>
      <c r="AI45" s="53"/>
      <c r="AJ45" s="53"/>
      <c r="AK45" s="56">
        <f t="shared" si="11"/>
        <v>1.77</v>
      </c>
      <c r="AL45" s="53"/>
      <c r="AM45" s="53"/>
      <c r="AN45" s="56">
        <v>1.77</v>
      </c>
      <c r="AO45" s="53"/>
      <c r="AP45" s="53"/>
      <c r="AQ45" s="56">
        <f t="shared" si="12"/>
        <v>1.77</v>
      </c>
      <c r="AR45" s="53"/>
      <c r="AS45" s="53"/>
      <c r="AT45" s="56">
        <v>1.77</v>
      </c>
      <c r="AU45" s="53"/>
      <c r="AV45" s="53"/>
      <c r="AW45" s="53">
        <f t="shared" si="13"/>
        <v>5.9</v>
      </c>
      <c r="AX45" s="53">
        <f t="shared" si="14"/>
        <v>0</v>
      </c>
      <c r="AY45" s="53">
        <f t="shared" si="14"/>
        <v>0</v>
      </c>
      <c r="AZ45" s="53">
        <f t="shared" si="14"/>
        <v>5.9</v>
      </c>
      <c r="BA45" s="53">
        <f t="shared" si="14"/>
        <v>0</v>
      </c>
      <c r="BB45" s="57">
        <f t="shared" si="14"/>
        <v>0</v>
      </c>
    </row>
    <row r="46" spans="1:54" hidden="1" x14ac:dyDescent="0.25">
      <c r="A46" s="49">
        <f>A45+1</f>
        <v>6</v>
      </c>
      <c r="B46" s="50" t="s">
        <v>78</v>
      </c>
      <c r="C46" s="58" t="s">
        <v>79</v>
      </c>
      <c r="D46" s="51" t="s">
        <v>60</v>
      </c>
      <c r="E46" s="59">
        <v>2017</v>
      </c>
      <c r="F46" s="59">
        <v>2019</v>
      </c>
      <c r="G46" s="53"/>
      <c r="H46" s="53"/>
      <c r="I46" s="53"/>
      <c r="J46" s="53"/>
      <c r="K46" s="54">
        <v>23.335845199999998</v>
      </c>
      <c r="L46" s="54">
        <v>23.335845199999998</v>
      </c>
      <c r="M46" s="53">
        <f>SUM(N46:R46)</f>
        <v>0</v>
      </c>
      <c r="N46" s="53"/>
      <c r="O46" s="53"/>
      <c r="P46" s="53"/>
      <c r="Q46" s="53"/>
      <c r="R46" s="53"/>
      <c r="S46" s="53">
        <f t="shared" si="8"/>
        <v>0</v>
      </c>
      <c r="T46" s="53"/>
      <c r="U46" s="53"/>
      <c r="V46" s="53"/>
      <c r="W46" s="53"/>
      <c r="X46" s="53"/>
      <c r="Y46" s="56">
        <f t="shared" si="9"/>
        <v>10.171572859999999</v>
      </c>
      <c r="Z46" s="53"/>
      <c r="AA46" s="53"/>
      <c r="AB46" s="56">
        <v>10.171572859999999</v>
      </c>
      <c r="AC46" s="53"/>
      <c r="AD46" s="53"/>
      <c r="AE46" s="53">
        <f t="shared" si="10"/>
        <v>0.53534594000000091</v>
      </c>
      <c r="AF46" s="53"/>
      <c r="AG46" s="53"/>
      <c r="AH46" s="56">
        <v>0.53534594000000091</v>
      </c>
      <c r="AI46" s="53"/>
      <c r="AJ46" s="53"/>
      <c r="AK46" s="56">
        <f t="shared" si="11"/>
        <v>11.997480079999999</v>
      </c>
      <c r="AL46" s="53"/>
      <c r="AM46" s="53"/>
      <c r="AN46" s="56">
        <v>11.997480079999999</v>
      </c>
      <c r="AO46" s="53"/>
      <c r="AP46" s="53"/>
      <c r="AQ46" s="56">
        <f t="shared" si="12"/>
        <v>0.63144632000000023</v>
      </c>
      <c r="AR46" s="53"/>
      <c r="AS46" s="53"/>
      <c r="AT46" s="56">
        <v>0.63144632000000023</v>
      </c>
      <c r="AU46" s="53"/>
      <c r="AV46" s="53"/>
      <c r="AW46" s="53">
        <f t="shared" si="13"/>
        <v>23.335845200000001</v>
      </c>
      <c r="AX46" s="53">
        <f t="shared" si="14"/>
        <v>0</v>
      </c>
      <c r="AY46" s="53">
        <f t="shared" si="14"/>
        <v>0</v>
      </c>
      <c r="AZ46" s="53">
        <f t="shared" si="14"/>
        <v>23.335845200000001</v>
      </c>
      <c r="BA46" s="53">
        <f t="shared" si="14"/>
        <v>0</v>
      </c>
      <c r="BB46" s="57">
        <f t="shared" si="14"/>
        <v>0</v>
      </c>
    </row>
    <row r="47" spans="1:54" hidden="1" x14ac:dyDescent="0.25">
      <c r="A47" s="49">
        <f>A46+1</f>
        <v>7</v>
      </c>
      <c r="B47" s="50" t="s">
        <v>80</v>
      </c>
      <c r="C47" s="51" t="s">
        <v>81</v>
      </c>
      <c r="D47" s="51" t="s">
        <v>60</v>
      </c>
      <c r="E47" s="59">
        <v>2017</v>
      </c>
      <c r="F47" s="59">
        <v>2019</v>
      </c>
      <c r="G47" s="53"/>
      <c r="H47" s="53"/>
      <c r="I47" s="53"/>
      <c r="J47" s="53"/>
      <c r="K47" s="54">
        <v>46.704552219999997</v>
      </c>
      <c r="L47" s="54">
        <v>46.704552219999997</v>
      </c>
      <c r="M47" s="53">
        <f>SUM(N47:R47)</f>
        <v>0</v>
      </c>
      <c r="N47" s="53"/>
      <c r="O47" s="53"/>
      <c r="P47" s="53"/>
      <c r="Q47" s="53"/>
      <c r="R47" s="53"/>
      <c r="S47" s="53">
        <f t="shared" si="8"/>
        <v>0</v>
      </c>
      <c r="T47" s="53"/>
      <c r="U47" s="53"/>
      <c r="V47" s="53"/>
      <c r="W47" s="53"/>
      <c r="X47" s="53"/>
      <c r="Y47" s="56">
        <f t="shared" si="9"/>
        <v>19.323798</v>
      </c>
      <c r="Z47" s="53"/>
      <c r="AA47" s="53"/>
      <c r="AB47" s="56">
        <v>19.323798</v>
      </c>
      <c r="AC47" s="53"/>
      <c r="AD47" s="53"/>
      <c r="AE47" s="53">
        <f t="shared" si="10"/>
        <v>1.017042</v>
      </c>
      <c r="AF47" s="53"/>
      <c r="AG47" s="53"/>
      <c r="AH47" s="56">
        <v>1.017042</v>
      </c>
      <c r="AI47" s="53"/>
      <c r="AJ47" s="53"/>
      <c r="AK47" s="56">
        <f t="shared" si="11"/>
        <v>22.361883608999999</v>
      </c>
      <c r="AL47" s="53"/>
      <c r="AM47" s="53"/>
      <c r="AN47" s="56">
        <v>22.361883608999999</v>
      </c>
      <c r="AO47" s="53"/>
      <c r="AP47" s="53"/>
      <c r="AQ47" s="56">
        <f t="shared" si="12"/>
        <v>4.0018286110000005</v>
      </c>
      <c r="AR47" s="53"/>
      <c r="AS47" s="53"/>
      <c r="AT47" s="56">
        <v>4.0018286110000005</v>
      </c>
      <c r="AU47" s="53"/>
      <c r="AV47" s="53"/>
      <c r="AW47" s="53">
        <f t="shared" si="13"/>
        <v>46.704552220000004</v>
      </c>
      <c r="AX47" s="53">
        <f t="shared" si="14"/>
        <v>0</v>
      </c>
      <c r="AY47" s="53">
        <f t="shared" si="14"/>
        <v>0</v>
      </c>
      <c r="AZ47" s="53">
        <f t="shared" si="14"/>
        <v>46.704552220000004</v>
      </c>
      <c r="BA47" s="53">
        <f t="shared" si="14"/>
        <v>0</v>
      </c>
      <c r="BB47" s="57">
        <f t="shared" si="14"/>
        <v>0</v>
      </c>
    </row>
    <row r="48" spans="1:54" hidden="1" x14ac:dyDescent="0.25">
      <c r="A48" s="49">
        <f>A47+1</f>
        <v>8</v>
      </c>
      <c r="B48" s="50" t="s">
        <v>82</v>
      </c>
      <c r="C48" s="58" t="s">
        <v>83</v>
      </c>
      <c r="D48" s="51" t="s">
        <v>60</v>
      </c>
      <c r="E48" s="59">
        <v>2017</v>
      </c>
      <c r="F48" s="59">
        <v>2019</v>
      </c>
      <c r="G48" s="53"/>
      <c r="H48" s="53"/>
      <c r="I48" s="53"/>
      <c r="J48" s="53"/>
      <c r="K48" s="54">
        <v>23.977812399999998</v>
      </c>
      <c r="L48" s="54">
        <v>23.977812399999998</v>
      </c>
      <c r="M48" s="53">
        <f>SUM(N48:R48)</f>
        <v>0</v>
      </c>
      <c r="N48" s="53"/>
      <c r="O48" s="53"/>
      <c r="P48" s="53"/>
      <c r="Q48" s="53"/>
      <c r="R48" s="53"/>
      <c r="S48" s="53">
        <f t="shared" si="8"/>
        <v>0</v>
      </c>
      <c r="T48" s="53"/>
      <c r="U48" s="53"/>
      <c r="V48" s="53"/>
      <c r="W48" s="53"/>
      <c r="X48" s="53"/>
      <c r="Y48" s="56">
        <f t="shared" si="9"/>
        <v>11.268858399999999</v>
      </c>
      <c r="Z48" s="53"/>
      <c r="AA48" s="53"/>
      <c r="AB48" s="56">
        <v>11.268858399999999</v>
      </c>
      <c r="AC48" s="53"/>
      <c r="AD48" s="53"/>
      <c r="AE48" s="53">
        <f t="shared" si="10"/>
        <v>0</v>
      </c>
      <c r="AF48" s="53"/>
      <c r="AG48" s="53"/>
      <c r="AH48" s="56">
        <v>0</v>
      </c>
      <c r="AI48" s="53"/>
      <c r="AJ48" s="53"/>
      <c r="AK48" s="56">
        <f t="shared" si="11"/>
        <v>2.0735063</v>
      </c>
      <c r="AL48" s="53"/>
      <c r="AM48" s="53"/>
      <c r="AN48" s="56">
        <v>2.0735063</v>
      </c>
      <c r="AO48" s="53"/>
      <c r="AP48" s="53"/>
      <c r="AQ48" s="56">
        <f t="shared" si="12"/>
        <v>10.6354477</v>
      </c>
      <c r="AR48" s="53"/>
      <c r="AS48" s="53"/>
      <c r="AT48" s="56">
        <v>10.6354477</v>
      </c>
      <c r="AU48" s="53"/>
      <c r="AV48" s="53"/>
      <c r="AW48" s="53">
        <f t="shared" si="13"/>
        <v>23.977812399999998</v>
      </c>
      <c r="AX48" s="53">
        <f t="shared" si="14"/>
        <v>0</v>
      </c>
      <c r="AY48" s="53">
        <f t="shared" si="14"/>
        <v>0</v>
      </c>
      <c r="AZ48" s="53">
        <f t="shared" si="14"/>
        <v>23.977812399999998</v>
      </c>
      <c r="BA48" s="53">
        <f t="shared" si="14"/>
        <v>0</v>
      </c>
      <c r="BB48" s="57">
        <f t="shared" si="14"/>
        <v>0</v>
      </c>
    </row>
    <row r="49" spans="1:54" hidden="1" x14ac:dyDescent="0.25">
      <c r="A49" s="43" t="s">
        <v>84</v>
      </c>
      <c r="B49" s="44" t="s">
        <v>85</v>
      </c>
      <c r="C49" s="44"/>
      <c r="D49" s="44"/>
      <c r="E49" s="44"/>
      <c r="F49" s="44"/>
      <c r="G49" s="46"/>
      <c r="H49" s="46">
        <f>H50+H51</f>
        <v>1528.6630299999999</v>
      </c>
      <c r="I49" s="46"/>
      <c r="J49" s="46">
        <f t="shared" ref="J49:BB49" si="15">J50+J51</f>
        <v>1.4316690000000001</v>
      </c>
      <c r="K49" s="46">
        <f t="shared" si="15"/>
        <v>1518.4247138409996</v>
      </c>
      <c r="L49" s="46">
        <f t="shared" si="15"/>
        <v>1037.3180283509996</v>
      </c>
      <c r="M49" s="46">
        <f t="shared" si="15"/>
        <v>181.62040318000001</v>
      </c>
      <c r="N49" s="46">
        <f t="shared" si="15"/>
        <v>0</v>
      </c>
      <c r="O49" s="46">
        <f t="shared" si="15"/>
        <v>0</v>
      </c>
      <c r="P49" s="46">
        <f t="shared" si="15"/>
        <v>181.62040318000001</v>
      </c>
      <c r="Q49" s="46">
        <f t="shared" si="15"/>
        <v>0</v>
      </c>
      <c r="R49" s="46">
        <f t="shared" si="15"/>
        <v>0</v>
      </c>
      <c r="S49" s="46">
        <f t="shared" si="15"/>
        <v>0</v>
      </c>
      <c r="T49" s="46">
        <f t="shared" si="15"/>
        <v>0</v>
      </c>
      <c r="U49" s="46">
        <f t="shared" si="15"/>
        <v>0</v>
      </c>
      <c r="V49" s="46">
        <f t="shared" si="15"/>
        <v>0</v>
      </c>
      <c r="W49" s="46">
        <f t="shared" si="15"/>
        <v>0</v>
      </c>
      <c r="X49" s="46">
        <f t="shared" si="15"/>
        <v>0</v>
      </c>
      <c r="Y49" s="46">
        <f t="shared" si="15"/>
        <v>177.64011856732199</v>
      </c>
      <c r="Z49" s="46">
        <f t="shared" si="15"/>
        <v>0</v>
      </c>
      <c r="AA49" s="46">
        <f t="shared" si="15"/>
        <v>0</v>
      </c>
      <c r="AB49" s="46">
        <f t="shared" si="15"/>
        <v>177.64011856732199</v>
      </c>
      <c r="AC49" s="46">
        <f t="shared" si="15"/>
        <v>0</v>
      </c>
      <c r="AD49" s="46">
        <f t="shared" si="15"/>
        <v>0</v>
      </c>
      <c r="AE49" s="46">
        <f t="shared" si="15"/>
        <v>171.10211406000002</v>
      </c>
      <c r="AF49" s="46">
        <f t="shared" si="15"/>
        <v>0</v>
      </c>
      <c r="AG49" s="46">
        <f t="shared" si="15"/>
        <v>0</v>
      </c>
      <c r="AH49" s="46">
        <f t="shared" si="15"/>
        <v>171.10211406000002</v>
      </c>
      <c r="AI49" s="46">
        <f t="shared" si="15"/>
        <v>0</v>
      </c>
      <c r="AJ49" s="46">
        <f t="shared" si="15"/>
        <v>0</v>
      </c>
      <c r="AK49" s="46">
        <f t="shared" si="15"/>
        <v>109.15476292367799</v>
      </c>
      <c r="AL49" s="46">
        <f t="shared" si="15"/>
        <v>0</v>
      </c>
      <c r="AM49" s="46">
        <f t="shared" si="15"/>
        <v>0</v>
      </c>
      <c r="AN49" s="46">
        <f t="shared" si="15"/>
        <v>109.15476292367799</v>
      </c>
      <c r="AO49" s="46">
        <f t="shared" si="15"/>
        <v>0</v>
      </c>
      <c r="AP49" s="46">
        <f t="shared" si="15"/>
        <v>0</v>
      </c>
      <c r="AQ49" s="46">
        <f t="shared" si="15"/>
        <v>309.67577362399999</v>
      </c>
      <c r="AR49" s="46">
        <f t="shared" si="15"/>
        <v>0</v>
      </c>
      <c r="AS49" s="46">
        <f t="shared" si="15"/>
        <v>0</v>
      </c>
      <c r="AT49" s="46">
        <f t="shared" si="15"/>
        <v>309.67577362399999</v>
      </c>
      <c r="AU49" s="46">
        <f t="shared" si="15"/>
        <v>0</v>
      </c>
      <c r="AV49" s="46">
        <f t="shared" si="15"/>
        <v>0</v>
      </c>
      <c r="AW49" s="46">
        <f t="shared" si="15"/>
        <v>767.57276917499973</v>
      </c>
      <c r="AX49" s="46">
        <f t="shared" si="15"/>
        <v>0</v>
      </c>
      <c r="AY49" s="46">
        <f t="shared" si="15"/>
        <v>0</v>
      </c>
      <c r="AZ49" s="46">
        <f t="shared" si="15"/>
        <v>767.57276917499973</v>
      </c>
      <c r="BA49" s="46">
        <f t="shared" si="15"/>
        <v>0</v>
      </c>
      <c r="BB49" s="47">
        <f t="shared" si="15"/>
        <v>0</v>
      </c>
    </row>
    <row r="50" spans="1:54" ht="31.5" hidden="1" x14ac:dyDescent="0.25">
      <c r="A50" s="48" t="s">
        <v>86</v>
      </c>
      <c r="B50" s="44" t="s">
        <v>57</v>
      </c>
      <c r="C50" s="44"/>
      <c r="D50" s="44"/>
      <c r="E50" s="44"/>
      <c r="F50" s="44"/>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7"/>
    </row>
    <row r="51" spans="1:54" ht="20.25" hidden="1" customHeight="1" x14ac:dyDescent="0.25">
      <c r="A51" s="48" t="s">
        <v>87</v>
      </c>
      <c r="B51" s="61" t="s">
        <v>88</v>
      </c>
      <c r="C51" s="44"/>
      <c r="D51" s="51"/>
      <c r="E51" s="51"/>
      <c r="F51" s="51"/>
      <c r="G51" s="53"/>
      <c r="H51" s="46">
        <f>SUM(H52:H87)</f>
        <v>1528.6630299999999</v>
      </c>
      <c r="I51" s="46"/>
      <c r="J51" s="46">
        <f t="shared" ref="J51:BB51" si="16">SUM(J52:J87)</f>
        <v>1.4316690000000001</v>
      </c>
      <c r="K51" s="46">
        <f t="shared" si="16"/>
        <v>1518.4247138409996</v>
      </c>
      <c r="L51" s="46">
        <f t="shared" si="16"/>
        <v>1037.3180283509996</v>
      </c>
      <c r="M51" s="46">
        <f t="shared" si="16"/>
        <v>181.62040318000001</v>
      </c>
      <c r="N51" s="46">
        <f t="shared" si="16"/>
        <v>0</v>
      </c>
      <c r="O51" s="46">
        <f t="shared" si="16"/>
        <v>0</v>
      </c>
      <c r="P51" s="46">
        <f t="shared" si="16"/>
        <v>181.62040318000001</v>
      </c>
      <c r="Q51" s="46">
        <f t="shared" si="16"/>
        <v>0</v>
      </c>
      <c r="R51" s="46">
        <f t="shared" si="16"/>
        <v>0</v>
      </c>
      <c r="S51" s="46">
        <f t="shared" si="16"/>
        <v>0</v>
      </c>
      <c r="T51" s="46">
        <f t="shared" si="16"/>
        <v>0</v>
      </c>
      <c r="U51" s="46">
        <f t="shared" si="16"/>
        <v>0</v>
      </c>
      <c r="V51" s="46">
        <f t="shared" si="16"/>
        <v>0</v>
      </c>
      <c r="W51" s="46">
        <f t="shared" si="16"/>
        <v>0</v>
      </c>
      <c r="X51" s="46">
        <f t="shared" si="16"/>
        <v>0</v>
      </c>
      <c r="Y51" s="46">
        <f t="shared" si="16"/>
        <v>177.64011856732199</v>
      </c>
      <c r="Z51" s="46">
        <f t="shared" si="16"/>
        <v>0</v>
      </c>
      <c r="AA51" s="46">
        <f t="shared" si="16"/>
        <v>0</v>
      </c>
      <c r="AB51" s="46">
        <f t="shared" si="16"/>
        <v>177.64011856732199</v>
      </c>
      <c r="AC51" s="46">
        <f t="shared" si="16"/>
        <v>0</v>
      </c>
      <c r="AD51" s="46">
        <f t="shared" si="16"/>
        <v>0</v>
      </c>
      <c r="AE51" s="46">
        <f t="shared" si="16"/>
        <v>171.10211406000002</v>
      </c>
      <c r="AF51" s="46">
        <f t="shared" si="16"/>
        <v>0</v>
      </c>
      <c r="AG51" s="46">
        <f t="shared" si="16"/>
        <v>0</v>
      </c>
      <c r="AH51" s="46">
        <f t="shared" si="16"/>
        <v>171.10211406000002</v>
      </c>
      <c r="AI51" s="46">
        <f t="shared" si="16"/>
        <v>0</v>
      </c>
      <c r="AJ51" s="46">
        <f t="shared" si="16"/>
        <v>0</v>
      </c>
      <c r="AK51" s="46">
        <f t="shared" si="16"/>
        <v>109.15476292367799</v>
      </c>
      <c r="AL51" s="46">
        <f t="shared" si="16"/>
        <v>0</v>
      </c>
      <c r="AM51" s="46">
        <f t="shared" si="16"/>
        <v>0</v>
      </c>
      <c r="AN51" s="46">
        <f t="shared" si="16"/>
        <v>109.15476292367799</v>
      </c>
      <c r="AO51" s="46">
        <f t="shared" si="16"/>
        <v>0</v>
      </c>
      <c r="AP51" s="46">
        <f t="shared" si="16"/>
        <v>0</v>
      </c>
      <c r="AQ51" s="46">
        <f t="shared" si="16"/>
        <v>309.67577362399999</v>
      </c>
      <c r="AR51" s="46">
        <f t="shared" si="16"/>
        <v>0</v>
      </c>
      <c r="AS51" s="46">
        <f t="shared" si="16"/>
        <v>0</v>
      </c>
      <c r="AT51" s="46">
        <f t="shared" si="16"/>
        <v>309.67577362399999</v>
      </c>
      <c r="AU51" s="46">
        <f t="shared" si="16"/>
        <v>0</v>
      </c>
      <c r="AV51" s="46">
        <f t="shared" si="16"/>
        <v>0</v>
      </c>
      <c r="AW51" s="46">
        <f t="shared" si="16"/>
        <v>767.57276917499973</v>
      </c>
      <c r="AX51" s="46">
        <f t="shared" si="16"/>
        <v>0</v>
      </c>
      <c r="AY51" s="46">
        <f t="shared" si="16"/>
        <v>0</v>
      </c>
      <c r="AZ51" s="46">
        <f t="shared" si="16"/>
        <v>767.57276917499973</v>
      </c>
      <c r="BA51" s="46">
        <f t="shared" si="16"/>
        <v>0</v>
      </c>
      <c r="BB51" s="47">
        <f t="shared" si="16"/>
        <v>0</v>
      </c>
    </row>
    <row r="52" spans="1:54" ht="39" customHeight="1" x14ac:dyDescent="0.25">
      <c r="A52" s="49">
        <f>A48+1</f>
        <v>9</v>
      </c>
      <c r="B52" s="50" t="s">
        <v>89</v>
      </c>
      <c r="C52" s="51" t="s">
        <v>90</v>
      </c>
      <c r="D52" s="51" t="s">
        <v>69</v>
      </c>
      <c r="E52" s="52">
        <v>2011</v>
      </c>
      <c r="F52" s="52">
        <v>2020</v>
      </c>
      <c r="G52" s="53"/>
      <c r="H52" s="53">
        <v>412.15683999999999</v>
      </c>
      <c r="I52" s="62">
        <v>41974</v>
      </c>
      <c r="J52" s="53"/>
      <c r="K52" s="54">
        <v>401.30887387999996</v>
      </c>
      <c r="L52" s="53">
        <v>233.79522379999997</v>
      </c>
      <c r="M52" s="53">
        <f>SUM(N52:R52)</f>
        <v>62.81</v>
      </c>
      <c r="N52" s="53"/>
      <c r="O52" s="53"/>
      <c r="P52" s="53">
        <v>62.81</v>
      </c>
      <c r="Q52" s="53"/>
      <c r="R52" s="53"/>
      <c r="S52" s="53">
        <f t="shared" ref="S52:S87" si="17">SUM(T52:X52)</f>
        <v>0</v>
      </c>
      <c r="T52" s="53"/>
      <c r="U52" s="53"/>
      <c r="V52" s="53"/>
      <c r="W52" s="53"/>
      <c r="X52" s="53"/>
      <c r="Y52" s="56">
        <f t="shared" ref="Y52:Y87" si="18">SUM(Z52:AD52)</f>
        <v>27.256819080000007</v>
      </c>
      <c r="Z52" s="53"/>
      <c r="AA52" s="53"/>
      <c r="AB52" s="56">
        <v>27.256819080000007</v>
      </c>
      <c r="AC52" s="53"/>
      <c r="AD52" s="53"/>
      <c r="AE52" s="53">
        <f t="shared" ref="AE52:AE87" si="19">SUM(AF52:AJ52)</f>
        <v>69.478934320000008</v>
      </c>
      <c r="AF52" s="53"/>
      <c r="AG52" s="53"/>
      <c r="AH52" s="56">
        <v>69.478934320000008</v>
      </c>
      <c r="AI52" s="53"/>
      <c r="AJ52" s="53"/>
      <c r="AK52" s="56">
        <f t="shared" ref="AK52:AK87" si="20">SUM(AL52:AP52)</f>
        <v>31.68192973999999</v>
      </c>
      <c r="AL52" s="53"/>
      <c r="AM52" s="53"/>
      <c r="AN52" s="56">
        <v>31.68192973999999</v>
      </c>
      <c r="AO52" s="53"/>
      <c r="AP52" s="53"/>
      <c r="AQ52" s="56">
        <f t="shared" ref="AQ52:AQ87" si="21">SUM(AR52:AV52)</f>
        <v>40.517232249999992</v>
      </c>
      <c r="AR52" s="53"/>
      <c r="AS52" s="53"/>
      <c r="AT52" s="56">
        <v>40.517232249999992</v>
      </c>
      <c r="AU52" s="53"/>
      <c r="AV52" s="53"/>
      <c r="AW52" s="53">
        <f t="shared" ref="AW52:AW87" si="22">SUM(AX52:BB52)</f>
        <v>168.93491539000001</v>
      </c>
      <c r="AX52" s="53">
        <f t="shared" ref="AX52:BB87" si="23">T52+Z52+AF52+AL52+AR52</f>
        <v>0</v>
      </c>
      <c r="AY52" s="53">
        <f t="shared" si="23"/>
        <v>0</v>
      </c>
      <c r="AZ52" s="53">
        <f t="shared" si="23"/>
        <v>168.93491539000001</v>
      </c>
      <c r="BA52" s="53">
        <f t="shared" si="23"/>
        <v>0</v>
      </c>
      <c r="BB52" s="57">
        <f t="shared" si="23"/>
        <v>0</v>
      </c>
    </row>
    <row r="53" spans="1:54" ht="80.25" customHeight="1" x14ac:dyDescent="0.25">
      <c r="A53" s="49">
        <f t="shared" ref="A53:A87" si="24">A52+1</f>
        <v>10</v>
      </c>
      <c r="B53" s="50" t="s">
        <v>91</v>
      </c>
      <c r="C53" s="51" t="s">
        <v>92</v>
      </c>
      <c r="D53" s="51" t="s">
        <v>69</v>
      </c>
      <c r="E53" s="52">
        <v>2014</v>
      </c>
      <c r="F53" s="52">
        <v>2018</v>
      </c>
      <c r="G53" s="53"/>
      <c r="H53" s="53">
        <v>361.08216800000002</v>
      </c>
      <c r="I53" s="62">
        <v>41974</v>
      </c>
      <c r="J53" s="53"/>
      <c r="K53" s="54">
        <v>347.9957824</v>
      </c>
      <c r="L53" s="53">
        <v>337.56374842000002</v>
      </c>
      <c r="M53" s="53">
        <f t="shared" ref="M53:M87" si="25">SUM(N53:R53)</f>
        <v>69.697858999999994</v>
      </c>
      <c r="N53" s="53"/>
      <c r="O53" s="53"/>
      <c r="P53" s="53">
        <v>69.697858999999994</v>
      </c>
      <c r="Q53" s="53"/>
      <c r="R53" s="53"/>
      <c r="S53" s="53">
        <f t="shared" si="17"/>
        <v>0</v>
      </c>
      <c r="T53" s="53"/>
      <c r="U53" s="53"/>
      <c r="V53" s="53"/>
      <c r="W53" s="53"/>
      <c r="X53" s="53"/>
      <c r="Y53" s="56">
        <f t="shared" si="18"/>
        <v>98.832639526321998</v>
      </c>
      <c r="Z53" s="53"/>
      <c r="AA53" s="53"/>
      <c r="AB53" s="56">
        <v>98.832639526321998</v>
      </c>
      <c r="AC53" s="53"/>
      <c r="AD53" s="53"/>
      <c r="AE53" s="53">
        <f t="shared" si="19"/>
        <v>100.76605252</v>
      </c>
      <c r="AF53" s="53"/>
      <c r="AG53" s="53"/>
      <c r="AH53" s="56">
        <v>100.76605252</v>
      </c>
      <c r="AI53" s="53"/>
      <c r="AJ53" s="53"/>
      <c r="AK53" s="56">
        <f t="shared" si="20"/>
        <v>38.84703153367802</v>
      </c>
      <c r="AL53" s="53"/>
      <c r="AM53" s="53"/>
      <c r="AN53" s="56">
        <v>38.84703153367802</v>
      </c>
      <c r="AO53" s="53"/>
      <c r="AP53" s="53"/>
      <c r="AQ53" s="56">
        <f t="shared" si="21"/>
        <v>29.420199999999994</v>
      </c>
      <c r="AR53" s="53"/>
      <c r="AS53" s="53"/>
      <c r="AT53" s="56">
        <v>29.420199999999994</v>
      </c>
      <c r="AU53" s="53"/>
      <c r="AV53" s="53"/>
      <c r="AW53" s="53">
        <f t="shared" si="22"/>
        <v>267.86592358000007</v>
      </c>
      <c r="AX53" s="53">
        <f t="shared" si="23"/>
        <v>0</v>
      </c>
      <c r="AY53" s="53">
        <f t="shared" si="23"/>
        <v>0</v>
      </c>
      <c r="AZ53" s="53">
        <f t="shared" si="23"/>
        <v>267.86592358000007</v>
      </c>
      <c r="BA53" s="53">
        <f t="shared" si="23"/>
        <v>0</v>
      </c>
      <c r="BB53" s="57">
        <f t="shared" si="23"/>
        <v>0</v>
      </c>
    </row>
    <row r="54" spans="1:54" ht="35.25" customHeight="1" x14ac:dyDescent="0.25">
      <c r="A54" s="49">
        <f t="shared" si="24"/>
        <v>11</v>
      </c>
      <c r="B54" s="50" t="s">
        <v>93</v>
      </c>
      <c r="C54" s="58" t="s">
        <v>94</v>
      </c>
      <c r="D54" s="51" t="s">
        <v>60</v>
      </c>
      <c r="E54" s="52">
        <v>2020</v>
      </c>
      <c r="F54" s="52">
        <v>2020</v>
      </c>
      <c r="G54" s="53"/>
      <c r="H54" s="53"/>
      <c r="I54" s="62"/>
      <c r="J54" s="53"/>
      <c r="K54" s="54">
        <v>20.796984339999998</v>
      </c>
      <c r="L54" s="54">
        <v>20.796984339999998</v>
      </c>
      <c r="M54" s="53">
        <f t="shared" si="25"/>
        <v>0</v>
      </c>
      <c r="N54" s="53"/>
      <c r="O54" s="53"/>
      <c r="P54" s="53">
        <v>0</v>
      </c>
      <c r="Q54" s="53"/>
      <c r="R54" s="53"/>
      <c r="S54" s="53">
        <f t="shared" si="17"/>
        <v>0</v>
      </c>
      <c r="T54" s="53"/>
      <c r="U54" s="53"/>
      <c r="V54" s="53"/>
      <c r="W54" s="53"/>
      <c r="X54" s="53"/>
      <c r="Y54" s="56">
        <f t="shared" si="18"/>
        <v>0</v>
      </c>
      <c r="Z54" s="53"/>
      <c r="AA54" s="53"/>
      <c r="AB54" s="56">
        <v>0</v>
      </c>
      <c r="AC54" s="53"/>
      <c r="AD54" s="53"/>
      <c r="AE54" s="53">
        <f t="shared" si="19"/>
        <v>0</v>
      </c>
      <c r="AF54" s="53"/>
      <c r="AG54" s="53"/>
      <c r="AH54" s="56">
        <v>0</v>
      </c>
      <c r="AI54" s="53"/>
      <c r="AJ54" s="53"/>
      <c r="AK54" s="56">
        <f t="shared" si="20"/>
        <v>0</v>
      </c>
      <c r="AL54" s="53"/>
      <c r="AM54" s="53"/>
      <c r="AN54" s="56">
        <v>0</v>
      </c>
      <c r="AO54" s="53"/>
      <c r="AP54" s="53"/>
      <c r="AQ54" s="56">
        <f t="shared" si="21"/>
        <v>19.756345122999999</v>
      </c>
      <c r="AR54" s="53"/>
      <c r="AS54" s="53"/>
      <c r="AT54" s="56">
        <v>19.756345122999999</v>
      </c>
      <c r="AU54" s="53"/>
      <c r="AV54" s="53"/>
      <c r="AW54" s="53">
        <f t="shared" si="22"/>
        <v>19.756345122999999</v>
      </c>
      <c r="AX54" s="53">
        <f t="shared" si="23"/>
        <v>0</v>
      </c>
      <c r="AY54" s="53">
        <f t="shared" si="23"/>
        <v>0</v>
      </c>
      <c r="AZ54" s="53">
        <f t="shared" si="23"/>
        <v>19.756345122999999</v>
      </c>
      <c r="BA54" s="53">
        <f t="shared" si="23"/>
        <v>0</v>
      </c>
      <c r="BB54" s="57">
        <f t="shared" si="23"/>
        <v>0</v>
      </c>
    </row>
    <row r="55" spans="1:54" ht="37.5" customHeight="1" x14ac:dyDescent="0.25">
      <c r="A55" s="49">
        <f t="shared" si="24"/>
        <v>12</v>
      </c>
      <c r="B55" s="50" t="s">
        <v>95</v>
      </c>
      <c r="C55" s="58" t="s">
        <v>96</v>
      </c>
      <c r="D55" s="51" t="s">
        <v>60</v>
      </c>
      <c r="E55" s="52">
        <v>2020</v>
      </c>
      <c r="F55" s="52">
        <v>2020</v>
      </c>
      <c r="G55" s="53"/>
      <c r="H55" s="53"/>
      <c r="I55" s="62"/>
      <c r="J55" s="53"/>
      <c r="K55" s="54">
        <v>1.7330777999999998</v>
      </c>
      <c r="L55" s="54">
        <v>1.7330777999999998</v>
      </c>
      <c r="M55" s="53">
        <f t="shared" si="25"/>
        <v>0</v>
      </c>
      <c r="N55" s="53"/>
      <c r="O55" s="53"/>
      <c r="P55" s="53">
        <v>0</v>
      </c>
      <c r="Q55" s="53"/>
      <c r="R55" s="53"/>
      <c r="S55" s="53">
        <f t="shared" si="17"/>
        <v>0</v>
      </c>
      <c r="T55" s="53"/>
      <c r="U55" s="53"/>
      <c r="V55" s="53"/>
      <c r="W55" s="53"/>
      <c r="X55" s="53"/>
      <c r="Y55" s="56">
        <f t="shared" si="18"/>
        <v>0</v>
      </c>
      <c r="Z55" s="53"/>
      <c r="AA55" s="53"/>
      <c r="AB55" s="56">
        <v>0</v>
      </c>
      <c r="AC55" s="53"/>
      <c r="AD55" s="53"/>
      <c r="AE55" s="53">
        <f t="shared" si="19"/>
        <v>0</v>
      </c>
      <c r="AF55" s="53"/>
      <c r="AG55" s="53"/>
      <c r="AH55" s="56">
        <v>0</v>
      </c>
      <c r="AI55" s="53"/>
      <c r="AJ55" s="53"/>
      <c r="AK55" s="56">
        <f t="shared" si="20"/>
        <v>0</v>
      </c>
      <c r="AL55" s="53"/>
      <c r="AM55" s="53"/>
      <c r="AN55" s="56">
        <v>0</v>
      </c>
      <c r="AO55" s="53"/>
      <c r="AP55" s="53"/>
      <c r="AQ55" s="56">
        <f t="shared" si="21"/>
        <v>1.6464239099999998</v>
      </c>
      <c r="AR55" s="53"/>
      <c r="AS55" s="53"/>
      <c r="AT55" s="56">
        <v>1.6464239099999998</v>
      </c>
      <c r="AU55" s="53"/>
      <c r="AV55" s="53"/>
      <c r="AW55" s="53">
        <f t="shared" si="22"/>
        <v>1.6464239099999998</v>
      </c>
      <c r="AX55" s="53">
        <f t="shared" si="23"/>
        <v>0</v>
      </c>
      <c r="AY55" s="53">
        <f t="shared" si="23"/>
        <v>0</v>
      </c>
      <c r="AZ55" s="53">
        <f t="shared" si="23"/>
        <v>1.6464239099999998</v>
      </c>
      <c r="BA55" s="53">
        <f t="shared" si="23"/>
        <v>0</v>
      </c>
      <c r="BB55" s="57">
        <f t="shared" si="23"/>
        <v>0</v>
      </c>
    </row>
    <row r="56" spans="1:54" ht="70.5" customHeight="1" x14ac:dyDescent="0.25">
      <c r="A56" s="49">
        <f t="shared" si="24"/>
        <v>13</v>
      </c>
      <c r="B56" s="50" t="s">
        <v>97</v>
      </c>
      <c r="C56" s="51" t="s">
        <v>98</v>
      </c>
      <c r="D56" s="51" t="s">
        <v>60</v>
      </c>
      <c r="E56" s="59">
        <v>2015</v>
      </c>
      <c r="F56" s="59">
        <v>2016</v>
      </c>
      <c r="G56" s="53"/>
      <c r="H56" s="53"/>
      <c r="I56" s="62"/>
      <c r="J56" s="53">
        <v>0.67821699999999996</v>
      </c>
      <c r="K56" s="54">
        <v>0.67821680000000006</v>
      </c>
      <c r="L56" s="54">
        <v>0.67821680000000006</v>
      </c>
      <c r="M56" s="53">
        <f t="shared" si="25"/>
        <v>0.67821680000000006</v>
      </c>
      <c r="N56" s="53"/>
      <c r="O56" s="53"/>
      <c r="P56" s="53">
        <v>0.67821680000000006</v>
      </c>
      <c r="Q56" s="53"/>
      <c r="R56" s="53"/>
      <c r="S56" s="53">
        <f t="shared" si="17"/>
        <v>0</v>
      </c>
      <c r="T56" s="53"/>
      <c r="U56" s="53"/>
      <c r="V56" s="53"/>
      <c r="W56" s="53"/>
      <c r="X56" s="53"/>
      <c r="Y56" s="56">
        <f t="shared" si="18"/>
        <v>0</v>
      </c>
      <c r="Z56" s="53"/>
      <c r="AA56" s="53"/>
      <c r="AB56" s="56">
        <v>0</v>
      </c>
      <c r="AC56" s="53"/>
      <c r="AD56" s="53"/>
      <c r="AE56" s="53">
        <f t="shared" si="19"/>
        <v>0</v>
      </c>
      <c r="AF56" s="53"/>
      <c r="AG56" s="53"/>
      <c r="AH56" s="56">
        <v>0</v>
      </c>
      <c r="AI56" s="53"/>
      <c r="AJ56" s="53"/>
      <c r="AK56" s="56">
        <f t="shared" si="20"/>
        <v>0</v>
      </c>
      <c r="AL56" s="53"/>
      <c r="AM56" s="53"/>
      <c r="AN56" s="56">
        <v>0</v>
      </c>
      <c r="AO56" s="53"/>
      <c r="AP56" s="53"/>
      <c r="AQ56" s="56">
        <f t="shared" si="21"/>
        <v>0</v>
      </c>
      <c r="AR56" s="53"/>
      <c r="AS56" s="53"/>
      <c r="AT56" s="56">
        <v>0</v>
      </c>
      <c r="AU56" s="53"/>
      <c r="AV56" s="53"/>
      <c r="AW56" s="53">
        <f t="shared" si="22"/>
        <v>0</v>
      </c>
      <c r="AX56" s="53">
        <f t="shared" si="23"/>
        <v>0</v>
      </c>
      <c r="AY56" s="53">
        <f t="shared" si="23"/>
        <v>0</v>
      </c>
      <c r="AZ56" s="53">
        <f t="shared" si="23"/>
        <v>0</v>
      </c>
      <c r="BA56" s="53">
        <f t="shared" si="23"/>
        <v>0</v>
      </c>
      <c r="BB56" s="57">
        <f t="shared" si="23"/>
        <v>0</v>
      </c>
    </row>
    <row r="57" spans="1:54" ht="68.25" customHeight="1" x14ac:dyDescent="0.25">
      <c r="A57" s="49">
        <f t="shared" si="24"/>
        <v>14</v>
      </c>
      <c r="B57" s="50" t="s">
        <v>99</v>
      </c>
      <c r="C57" s="51" t="s">
        <v>100</v>
      </c>
      <c r="D57" s="51" t="s">
        <v>60</v>
      </c>
      <c r="E57" s="59">
        <v>2015</v>
      </c>
      <c r="F57" s="59">
        <v>2016</v>
      </c>
      <c r="G57" s="53"/>
      <c r="H57" s="53"/>
      <c r="I57" s="62"/>
      <c r="J57" s="53">
        <v>0.61406700000000003</v>
      </c>
      <c r="K57" s="54">
        <v>0.61406727999999988</v>
      </c>
      <c r="L57" s="54">
        <v>0.61406727999999988</v>
      </c>
      <c r="M57" s="53">
        <f t="shared" si="25"/>
        <v>0.61406727999999988</v>
      </c>
      <c r="N57" s="53"/>
      <c r="O57" s="53"/>
      <c r="P57" s="53">
        <v>0.61406727999999988</v>
      </c>
      <c r="Q57" s="53"/>
      <c r="R57" s="53"/>
      <c r="S57" s="53">
        <f t="shared" si="17"/>
        <v>0</v>
      </c>
      <c r="T57" s="53"/>
      <c r="U57" s="53"/>
      <c r="V57" s="53"/>
      <c r="W57" s="53"/>
      <c r="X57" s="53"/>
      <c r="Y57" s="56">
        <f t="shared" si="18"/>
        <v>0</v>
      </c>
      <c r="Z57" s="53"/>
      <c r="AA57" s="53"/>
      <c r="AB57" s="56">
        <v>0</v>
      </c>
      <c r="AC57" s="53"/>
      <c r="AD57" s="53"/>
      <c r="AE57" s="53">
        <f t="shared" si="19"/>
        <v>0</v>
      </c>
      <c r="AF57" s="53"/>
      <c r="AG57" s="53"/>
      <c r="AH57" s="56">
        <v>0</v>
      </c>
      <c r="AI57" s="53"/>
      <c r="AJ57" s="53"/>
      <c r="AK57" s="56">
        <f t="shared" si="20"/>
        <v>0</v>
      </c>
      <c r="AL57" s="53"/>
      <c r="AM57" s="53"/>
      <c r="AN57" s="56">
        <v>0</v>
      </c>
      <c r="AO57" s="53"/>
      <c r="AP57" s="53"/>
      <c r="AQ57" s="56">
        <f t="shared" si="21"/>
        <v>0</v>
      </c>
      <c r="AR57" s="53"/>
      <c r="AS57" s="53"/>
      <c r="AT57" s="56">
        <v>0</v>
      </c>
      <c r="AU57" s="53"/>
      <c r="AV57" s="53"/>
      <c r="AW57" s="53">
        <f t="shared" si="22"/>
        <v>0</v>
      </c>
      <c r="AX57" s="53">
        <f t="shared" si="23"/>
        <v>0</v>
      </c>
      <c r="AY57" s="53">
        <f t="shared" si="23"/>
        <v>0</v>
      </c>
      <c r="AZ57" s="53">
        <f t="shared" si="23"/>
        <v>0</v>
      </c>
      <c r="BA57" s="53">
        <f t="shared" si="23"/>
        <v>0</v>
      </c>
      <c r="BB57" s="57">
        <f t="shared" si="23"/>
        <v>0</v>
      </c>
    </row>
    <row r="58" spans="1:54" ht="54.75" customHeight="1" x14ac:dyDescent="0.25">
      <c r="A58" s="49">
        <f t="shared" si="24"/>
        <v>15</v>
      </c>
      <c r="B58" s="50" t="s">
        <v>101</v>
      </c>
      <c r="C58" s="51" t="s">
        <v>102</v>
      </c>
      <c r="D58" s="51" t="s">
        <v>60</v>
      </c>
      <c r="E58" s="59">
        <v>2015</v>
      </c>
      <c r="F58" s="59">
        <v>2016</v>
      </c>
      <c r="G58" s="53"/>
      <c r="H58" s="63">
        <v>7.8E-2</v>
      </c>
      <c r="I58" s="62"/>
      <c r="J58" s="53">
        <v>8.0064999999999997E-2</v>
      </c>
      <c r="K58" s="54">
        <v>7.7569659999999999E-2</v>
      </c>
      <c r="L58" s="54">
        <v>7.7569659999999999E-2</v>
      </c>
      <c r="M58" s="53">
        <f t="shared" si="25"/>
        <v>7.7569659999999999E-2</v>
      </c>
      <c r="N58" s="53"/>
      <c r="O58" s="53"/>
      <c r="P58" s="53">
        <v>7.7569659999999999E-2</v>
      </c>
      <c r="Q58" s="53"/>
      <c r="R58" s="53"/>
      <c r="S58" s="53">
        <f t="shared" si="17"/>
        <v>0</v>
      </c>
      <c r="T58" s="53"/>
      <c r="U58" s="53"/>
      <c r="V58" s="53"/>
      <c r="W58" s="53"/>
      <c r="X58" s="53"/>
      <c r="Y58" s="56">
        <f t="shared" si="18"/>
        <v>0</v>
      </c>
      <c r="Z58" s="53"/>
      <c r="AA58" s="53"/>
      <c r="AB58" s="56">
        <v>0</v>
      </c>
      <c r="AC58" s="53"/>
      <c r="AD58" s="53"/>
      <c r="AE58" s="53">
        <f t="shared" si="19"/>
        <v>0</v>
      </c>
      <c r="AF58" s="53"/>
      <c r="AG58" s="53"/>
      <c r="AH58" s="56">
        <v>0</v>
      </c>
      <c r="AI58" s="53"/>
      <c r="AJ58" s="53"/>
      <c r="AK58" s="56">
        <f t="shared" si="20"/>
        <v>0</v>
      </c>
      <c r="AL58" s="53"/>
      <c r="AM58" s="53"/>
      <c r="AN58" s="56">
        <v>0</v>
      </c>
      <c r="AO58" s="53"/>
      <c r="AP58" s="53"/>
      <c r="AQ58" s="56">
        <f t="shared" si="21"/>
        <v>0</v>
      </c>
      <c r="AR58" s="53"/>
      <c r="AS58" s="53"/>
      <c r="AT58" s="56">
        <v>0</v>
      </c>
      <c r="AU58" s="53"/>
      <c r="AV58" s="53"/>
      <c r="AW58" s="53">
        <f t="shared" si="22"/>
        <v>0</v>
      </c>
      <c r="AX58" s="53">
        <f t="shared" si="23"/>
        <v>0</v>
      </c>
      <c r="AY58" s="53">
        <f t="shared" si="23"/>
        <v>0</v>
      </c>
      <c r="AZ58" s="53">
        <f t="shared" si="23"/>
        <v>0</v>
      </c>
      <c r="BA58" s="53">
        <f t="shared" si="23"/>
        <v>0</v>
      </c>
      <c r="BB58" s="57">
        <f t="shared" si="23"/>
        <v>0</v>
      </c>
    </row>
    <row r="59" spans="1:54" ht="51.75" customHeight="1" x14ac:dyDescent="0.25">
      <c r="A59" s="49">
        <f t="shared" si="24"/>
        <v>16</v>
      </c>
      <c r="B59" s="50" t="s">
        <v>103</v>
      </c>
      <c r="C59" s="51" t="s">
        <v>104</v>
      </c>
      <c r="D59" s="51" t="s">
        <v>60</v>
      </c>
      <c r="E59" s="59">
        <v>2015</v>
      </c>
      <c r="F59" s="59">
        <v>2016</v>
      </c>
      <c r="G59" s="53"/>
      <c r="H59" s="53"/>
      <c r="I59" s="62"/>
      <c r="J59" s="53">
        <v>5.8220000000000001E-2</v>
      </c>
      <c r="K59" s="54">
        <v>5.7450660000000001E-2</v>
      </c>
      <c r="L59" s="54">
        <v>5.7450660000000001E-2</v>
      </c>
      <c r="M59" s="53">
        <f t="shared" si="25"/>
        <v>5.7450660000000001E-2</v>
      </c>
      <c r="N59" s="53"/>
      <c r="O59" s="53"/>
      <c r="P59" s="53">
        <v>5.7450660000000001E-2</v>
      </c>
      <c r="Q59" s="53"/>
      <c r="R59" s="53"/>
      <c r="S59" s="53">
        <f t="shared" si="17"/>
        <v>0</v>
      </c>
      <c r="T59" s="53"/>
      <c r="U59" s="53"/>
      <c r="V59" s="53"/>
      <c r="W59" s="53"/>
      <c r="X59" s="53"/>
      <c r="Y59" s="56">
        <f t="shared" si="18"/>
        <v>0</v>
      </c>
      <c r="Z59" s="53"/>
      <c r="AA59" s="53"/>
      <c r="AB59" s="56">
        <v>0</v>
      </c>
      <c r="AC59" s="53"/>
      <c r="AD59" s="53"/>
      <c r="AE59" s="53">
        <f t="shared" si="19"/>
        <v>0</v>
      </c>
      <c r="AF59" s="53"/>
      <c r="AG59" s="53"/>
      <c r="AH59" s="56">
        <v>0</v>
      </c>
      <c r="AI59" s="53"/>
      <c r="AJ59" s="53"/>
      <c r="AK59" s="56">
        <f t="shared" si="20"/>
        <v>0</v>
      </c>
      <c r="AL59" s="53"/>
      <c r="AM59" s="53"/>
      <c r="AN59" s="56">
        <v>0</v>
      </c>
      <c r="AO59" s="53"/>
      <c r="AP59" s="53"/>
      <c r="AQ59" s="56">
        <f t="shared" si="21"/>
        <v>0</v>
      </c>
      <c r="AR59" s="53"/>
      <c r="AS59" s="53"/>
      <c r="AT59" s="56">
        <v>0</v>
      </c>
      <c r="AU59" s="53"/>
      <c r="AV59" s="53"/>
      <c r="AW59" s="53">
        <f t="shared" si="22"/>
        <v>0</v>
      </c>
      <c r="AX59" s="53">
        <f t="shared" si="23"/>
        <v>0</v>
      </c>
      <c r="AY59" s="53">
        <f t="shared" si="23"/>
        <v>0</v>
      </c>
      <c r="AZ59" s="53">
        <f t="shared" si="23"/>
        <v>0</v>
      </c>
      <c r="BA59" s="53">
        <f t="shared" si="23"/>
        <v>0</v>
      </c>
      <c r="BB59" s="57">
        <f t="shared" si="23"/>
        <v>0</v>
      </c>
    </row>
    <row r="60" spans="1:54" ht="53.25" hidden="1" customHeight="1" x14ac:dyDescent="0.25">
      <c r="A60" s="49">
        <f t="shared" si="24"/>
        <v>17</v>
      </c>
      <c r="B60" s="50" t="s">
        <v>105</v>
      </c>
      <c r="C60" s="51" t="s">
        <v>106</v>
      </c>
      <c r="D60" s="51" t="s">
        <v>60</v>
      </c>
      <c r="E60" s="59">
        <v>2015</v>
      </c>
      <c r="F60" s="59">
        <v>2016</v>
      </c>
      <c r="G60" s="53"/>
      <c r="H60" s="63">
        <v>7.1999999999999995E-2</v>
      </c>
      <c r="I60" s="62"/>
      <c r="J60" s="53">
        <v>5.5000000000000003E-4</v>
      </c>
      <c r="K60" s="54">
        <v>8.4667359999999997E-2</v>
      </c>
      <c r="L60" s="54">
        <v>8.4667359999999997E-2</v>
      </c>
      <c r="M60" s="53">
        <f t="shared" si="25"/>
        <v>8.4667359999999997E-2</v>
      </c>
      <c r="N60" s="53"/>
      <c r="O60" s="53"/>
      <c r="P60" s="53">
        <v>8.4667359999999997E-2</v>
      </c>
      <c r="Q60" s="53"/>
      <c r="R60" s="53"/>
      <c r="S60" s="53">
        <f t="shared" si="17"/>
        <v>0</v>
      </c>
      <c r="T60" s="53"/>
      <c r="U60" s="53"/>
      <c r="V60" s="53"/>
      <c r="W60" s="53"/>
      <c r="X60" s="53"/>
      <c r="Y60" s="56">
        <f t="shared" si="18"/>
        <v>0</v>
      </c>
      <c r="Z60" s="53"/>
      <c r="AA60" s="53"/>
      <c r="AB60" s="56">
        <v>0</v>
      </c>
      <c r="AC60" s="53"/>
      <c r="AD60" s="53"/>
      <c r="AE60" s="53">
        <f t="shared" si="19"/>
        <v>0</v>
      </c>
      <c r="AF60" s="53"/>
      <c r="AG60" s="53"/>
      <c r="AH60" s="56">
        <v>0</v>
      </c>
      <c r="AI60" s="53"/>
      <c r="AJ60" s="53"/>
      <c r="AK60" s="56">
        <f t="shared" si="20"/>
        <v>0</v>
      </c>
      <c r="AL60" s="53"/>
      <c r="AM60" s="53"/>
      <c r="AN60" s="56">
        <v>0</v>
      </c>
      <c r="AO60" s="53"/>
      <c r="AP60" s="53"/>
      <c r="AQ60" s="56">
        <f t="shared" si="21"/>
        <v>0</v>
      </c>
      <c r="AR60" s="53"/>
      <c r="AS60" s="53"/>
      <c r="AT60" s="56">
        <v>0</v>
      </c>
      <c r="AU60" s="53"/>
      <c r="AV60" s="53"/>
      <c r="AW60" s="53">
        <f t="shared" si="22"/>
        <v>0</v>
      </c>
      <c r="AX60" s="53">
        <f t="shared" si="23"/>
        <v>0</v>
      </c>
      <c r="AY60" s="53">
        <f t="shared" si="23"/>
        <v>0</v>
      </c>
      <c r="AZ60" s="53">
        <f t="shared" si="23"/>
        <v>0</v>
      </c>
      <c r="BA60" s="53">
        <f t="shared" si="23"/>
        <v>0</v>
      </c>
      <c r="BB60" s="57">
        <f t="shared" si="23"/>
        <v>0</v>
      </c>
    </row>
    <row r="61" spans="1:54" ht="49.5" hidden="1" customHeight="1" x14ac:dyDescent="0.25">
      <c r="A61" s="49">
        <f t="shared" si="24"/>
        <v>18</v>
      </c>
      <c r="B61" s="50" t="s">
        <v>107</v>
      </c>
      <c r="C61" s="51" t="s">
        <v>108</v>
      </c>
      <c r="D61" s="51" t="s">
        <v>60</v>
      </c>
      <c r="E61" s="59">
        <v>2015</v>
      </c>
      <c r="F61" s="59">
        <v>2016</v>
      </c>
      <c r="G61" s="53"/>
      <c r="H61" s="63">
        <v>2.6571999999999998E-2</v>
      </c>
      <c r="I61" s="62"/>
      <c r="J61" s="53">
        <v>5.5000000000000003E-4</v>
      </c>
      <c r="K61" s="54">
        <v>2.6572419999999999E-2</v>
      </c>
      <c r="L61" s="54">
        <v>2.6572419999999999E-2</v>
      </c>
      <c r="M61" s="53">
        <f t="shared" si="25"/>
        <v>2.6572419999999999E-2</v>
      </c>
      <c r="N61" s="53"/>
      <c r="O61" s="53"/>
      <c r="P61" s="53">
        <v>2.6572419999999999E-2</v>
      </c>
      <c r="Q61" s="53"/>
      <c r="R61" s="53"/>
      <c r="S61" s="53">
        <f t="shared" si="17"/>
        <v>0</v>
      </c>
      <c r="T61" s="53"/>
      <c r="U61" s="53"/>
      <c r="V61" s="53"/>
      <c r="W61" s="53"/>
      <c r="X61" s="53"/>
      <c r="Y61" s="56">
        <f t="shared" si="18"/>
        <v>0</v>
      </c>
      <c r="Z61" s="53"/>
      <c r="AA61" s="53"/>
      <c r="AB61" s="56">
        <v>0</v>
      </c>
      <c r="AC61" s="53"/>
      <c r="AD61" s="53"/>
      <c r="AE61" s="53">
        <f t="shared" si="19"/>
        <v>0</v>
      </c>
      <c r="AF61" s="53"/>
      <c r="AG61" s="53"/>
      <c r="AH61" s="56">
        <v>0</v>
      </c>
      <c r="AI61" s="53"/>
      <c r="AJ61" s="53"/>
      <c r="AK61" s="56">
        <f t="shared" si="20"/>
        <v>0</v>
      </c>
      <c r="AL61" s="53"/>
      <c r="AM61" s="53"/>
      <c r="AN61" s="56">
        <v>0</v>
      </c>
      <c r="AO61" s="53"/>
      <c r="AP61" s="53"/>
      <c r="AQ61" s="56">
        <f t="shared" si="21"/>
        <v>0</v>
      </c>
      <c r="AR61" s="53"/>
      <c r="AS61" s="53"/>
      <c r="AT61" s="56">
        <v>0</v>
      </c>
      <c r="AU61" s="53"/>
      <c r="AV61" s="53"/>
      <c r="AW61" s="53">
        <f t="shared" si="22"/>
        <v>0</v>
      </c>
      <c r="AX61" s="53">
        <f t="shared" si="23"/>
        <v>0</v>
      </c>
      <c r="AY61" s="53">
        <f t="shared" si="23"/>
        <v>0</v>
      </c>
      <c r="AZ61" s="53">
        <f t="shared" si="23"/>
        <v>0</v>
      </c>
      <c r="BA61" s="53">
        <f t="shared" si="23"/>
        <v>0</v>
      </c>
      <c r="BB61" s="57">
        <f t="shared" si="23"/>
        <v>0</v>
      </c>
    </row>
    <row r="62" spans="1:54" ht="23.25" hidden="1" customHeight="1" x14ac:dyDescent="0.25">
      <c r="A62" s="49">
        <f t="shared" si="24"/>
        <v>19</v>
      </c>
      <c r="B62" s="50" t="s">
        <v>109</v>
      </c>
      <c r="C62" s="64" t="s">
        <v>110</v>
      </c>
      <c r="D62" s="51" t="s">
        <v>60</v>
      </c>
      <c r="E62" s="51">
        <v>2017</v>
      </c>
      <c r="F62" s="51">
        <v>2020</v>
      </c>
      <c r="G62" s="53"/>
      <c r="H62" s="53"/>
      <c r="I62" s="62"/>
      <c r="J62" s="53"/>
      <c r="K62" s="54">
        <v>47.086953639999997</v>
      </c>
      <c r="L62" s="54">
        <v>47.086953639999997</v>
      </c>
      <c r="M62" s="53">
        <f t="shared" si="25"/>
        <v>0</v>
      </c>
      <c r="N62" s="53"/>
      <c r="O62" s="53"/>
      <c r="P62" s="53">
        <v>0</v>
      </c>
      <c r="Q62" s="53"/>
      <c r="R62" s="53"/>
      <c r="S62" s="53">
        <f t="shared" si="17"/>
        <v>0</v>
      </c>
      <c r="T62" s="53"/>
      <c r="U62" s="53"/>
      <c r="V62" s="53"/>
      <c r="W62" s="53"/>
      <c r="X62" s="53"/>
      <c r="Y62" s="56">
        <f t="shared" si="18"/>
        <v>4.1977526499999991</v>
      </c>
      <c r="Z62" s="53"/>
      <c r="AA62" s="53"/>
      <c r="AB62" s="56">
        <v>4.1977526499999991</v>
      </c>
      <c r="AC62" s="53"/>
      <c r="AD62" s="53"/>
      <c r="AE62" s="53">
        <f t="shared" si="19"/>
        <v>0.22093435000000028</v>
      </c>
      <c r="AF62" s="53"/>
      <c r="AG62" s="53"/>
      <c r="AH62" s="56">
        <v>0.22093435000000028</v>
      </c>
      <c r="AI62" s="53"/>
      <c r="AJ62" s="53"/>
      <c r="AK62" s="56">
        <f t="shared" si="20"/>
        <v>14.474679331999999</v>
      </c>
      <c r="AL62" s="53"/>
      <c r="AM62" s="53"/>
      <c r="AN62" s="56">
        <v>14.474679331999999</v>
      </c>
      <c r="AO62" s="53"/>
      <c r="AP62" s="53"/>
      <c r="AQ62" s="56">
        <f t="shared" si="21"/>
        <v>15.651999204000001</v>
      </c>
      <c r="AR62" s="53"/>
      <c r="AS62" s="53"/>
      <c r="AT62" s="56">
        <v>15.651999204000001</v>
      </c>
      <c r="AU62" s="53"/>
      <c r="AV62" s="53"/>
      <c r="AW62" s="53">
        <f t="shared" si="22"/>
        <v>34.545365535999998</v>
      </c>
      <c r="AX62" s="53">
        <f t="shared" si="23"/>
        <v>0</v>
      </c>
      <c r="AY62" s="53">
        <f t="shared" si="23"/>
        <v>0</v>
      </c>
      <c r="AZ62" s="53">
        <f t="shared" si="23"/>
        <v>34.545365535999998</v>
      </c>
      <c r="BA62" s="53">
        <f t="shared" si="23"/>
        <v>0</v>
      </c>
      <c r="BB62" s="57">
        <f t="shared" si="23"/>
        <v>0</v>
      </c>
    </row>
    <row r="63" spans="1:54" ht="24.75" customHeight="1" x14ac:dyDescent="0.25">
      <c r="A63" s="49">
        <f t="shared" si="24"/>
        <v>20</v>
      </c>
      <c r="B63" s="50" t="s">
        <v>111</v>
      </c>
      <c r="C63" s="51" t="s">
        <v>112</v>
      </c>
      <c r="D63" s="51" t="s">
        <v>60</v>
      </c>
      <c r="E63" s="51">
        <v>2015</v>
      </c>
      <c r="F63" s="51">
        <v>2015</v>
      </c>
      <c r="G63" s="53"/>
      <c r="H63" s="53"/>
      <c r="I63" s="62"/>
      <c r="J63" s="53"/>
      <c r="K63" s="54">
        <v>0.1298</v>
      </c>
      <c r="L63" s="54">
        <v>0.1298</v>
      </c>
      <c r="M63" s="53">
        <f t="shared" si="25"/>
        <v>0</v>
      </c>
      <c r="N63" s="53"/>
      <c r="O63" s="53"/>
      <c r="P63" s="53">
        <v>0</v>
      </c>
      <c r="Q63" s="53"/>
      <c r="R63" s="53"/>
      <c r="S63" s="53">
        <f t="shared" si="17"/>
        <v>0</v>
      </c>
      <c r="T63" s="53"/>
      <c r="U63" s="53"/>
      <c r="V63" s="53"/>
      <c r="W63" s="53"/>
      <c r="X63" s="53"/>
      <c r="Y63" s="56">
        <f t="shared" si="18"/>
        <v>0.1298</v>
      </c>
      <c r="Z63" s="53"/>
      <c r="AA63" s="53"/>
      <c r="AB63" s="56">
        <v>0.1298</v>
      </c>
      <c r="AC63" s="53"/>
      <c r="AD63" s="53"/>
      <c r="AE63" s="53">
        <f t="shared" si="19"/>
        <v>0</v>
      </c>
      <c r="AF63" s="53"/>
      <c r="AG63" s="53"/>
      <c r="AH63" s="56">
        <v>0</v>
      </c>
      <c r="AI63" s="53"/>
      <c r="AJ63" s="53"/>
      <c r="AK63" s="56">
        <f t="shared" si="20"/>
        <v>0</v>
      </c>
      <c r="AL63" s="53"/>
      <c r="AM63" s="53"/>
      <c r="AN63" s="56">
        <v>0</v>
      </c>
      <c r="AO63" s="53"/>
      <c r="AP63" s="53"/>
      <c r="AQ63" s="56">
        <f t="shared" si="21"/>
        <v>0</v>
      </c>
      <c r="AR63" s="53"/>
      <c r="AS63" s="53"/>
      <c r="AT63" s="56">
        <v>0</v>
      </c>
      <c r="AU63" s="53"/>
      <c r="AV63" s="53"/>
      <c r="AW63" s="53">
        <f t="shared" si="22"/>
        <v>0.1298</v>
      </c>
      <c r="AX63" s="53">
        <f t="shared" si="23"/>
        <v>0</v>
      </c>
      <c r="AY63" s="53">
        <f t="shared" si="23"/>
        <v>0</v>
      </c>
      <c r="AZ63" s="53">
        <f t="shared" si="23"/>
        <v>0.1298</v>
      </c>
      <c r="BA63" s="53">
        <f t="shared" si="23"/>
        <v>0</v>
      </c>
      <c r="BB63" s="57">
        <f t="shared" si="23"/>
        <v>0</v>
      </c>
    </row>
    <row r="64" spans="1:54" x14ac:dyDescent="0.25">
      <c r="A64" s="49">
        <f t="shared" si="24"/>
        <v>21</v>
      </c>
      <c r="B64" s="50" t="s">
        <v>113</v>
      </c>
      <c r="C64" s="51" t="s">
        <v>114</v>
      </c>
      <c r="D64" s="51" t="s">
        <v>60</v>
      </c>
      <c r="E64" s="51">
        <v>2015</v>
      </c>
      <c r="F64" s="51">
        <v>2015</v>
      </c>
      <c r="G64" s="53"/>
      <c r="H64" s="53"/>
      <c r="I64" s="62"/>
      <c r="J64" s="53"/>
      <c r="K64" s="54">
        <v>0.50149999999999995</v>
      </c>
      <c r="L64" s="54">
        <v>0.50149999999999995</v>
      </c>
      <c r="M64" s="53">
        <f t="shared" si="25"/>
        <v>0</v>
      </c>
      <c r="N64" s="53"/>
      <c r="O64" s="53"/>
      <c r="P64" s="53">
        <v>0</v>
      </c>
      <c r="Q64" s="53"/>
      <c r="R64" s="53"/>
      <c r="S64" s="53">
        <f t="shared" si="17"/>
        <v>0</v>
      </c>
      <c r="T64" s="53"/>
      <c r="U64" s="53"/>
      <c r="V64" s="53"/>
      <c r="W64" s="53"/>
      <c r="X64" s="53"/>
      <c r="Y64" s="56">
        <f t="shared" si="18"/>
        <v>0.50149999999999995</v>
      </c>
      <c r="Z64" s="53"/>
      <c r="AA64" s="53"/>
      <c r="AB64" s="56">
        <v>0.50149999999999995</v>
      </c>
      <c r="AC64" s="53"/>
      <c r="AD64" s="53"/>
      <c r="AE64" s="53">
        <f t="shared" si="19"/>
        <v>0</v>
      </c>
      <c r="AF64" s="53"/>
      <c r="AG64" s="53"/>
      <c r="AH64" s="56">
        <v>0</v>
      </c>
      <c r="AI64" s="53"/>
      <c r="AJ64" s="53"/>
      <c r="AK64" s="56">
        <f t="shared" si="20"/>
        <v>0</v>
      </c>
      <c r="AL64" s="53"/>
      <c r="AM64" s="53"/>
      <c r="AN64" s="56">
        <v>0</v>
      </c>
      <c r="AO64" s="53"/>
      <c r="AP64" s="53"/>
      <c r="AQ64" s="56">
        <f t="shared" si="21"/>
        <v>0</v>
      </c>
      <c r="AR64" s="53"/>
      <c r="AS64" s="53"/>
      <c r="AT64" s="56">
        <v>0</v>
      </c>
      <c r="AU64" s="53"/>
      <c r="AV64" s="53"/>
      <c r="AW64" s="53">
        <f t="shared" si="22"/>
        <v>0.50149999999999995</v>
      </c>
      <c r="AX64" s="53">
        <f t="shared" si="23"/>
        <v>0</v>
      </c>
      <c r="AY64" s="53">
        <f t="shared" si="23"/>
        <v>0</v>
      </c>
      <c r="AZ64" s="53">
        <f t="shared" si="23"/>
        <v>0.50149999999999995</v>
      </c>
      <c r="BA64" s="53">
        <f t="shared" si="23"/>
        <v>0</v>
      </c>
      <c r="BB64" s="57">
        <f t="shared" si="23"/>
        <v>0</v>
      </c>
    </row>
    <row r="65" spans="1:55" ht="24.75" customHeight="1" x14ac:dyDescent="0.25">
      <c r="A65" s="49">
        <f t="shared" si="24"/>
        <v>22</v>
      </c>
      <c r="B65" s="50" t="s">
        <v>115</v>
      </c>
      <c r="C65" s="51" t="s">
        <v>116</v>
      </c>
      <c r="D65" s="51" t="s">
        <v>60</v>
      </c>
      <c r="E65" s="51">
        <v>2015</v>
      </c>
      <c r="F65" s="51">
        <v>2015</v>
      </c>
      <c r="G65" s="53"/>
      <c r="H65" s="53"/>
      <c r="I65" s="62"/>
      <c r="J65" s="53"/>
      <c r="K65" s="54">
        <v>0.53100000000000003</v>
      </c>
      <c r="L65" s="54">
        <v>0.53100000000000003</v>
      </c>
      <c r="M65" s="53">
        <f t="shared" si="25"/>
        <v>0</v>
      </c>
      <c r="N65" s="53"/>
      <c r="O65" s="53"/>
      <c r="P65" s="53">
        <v>0</v>
      </c>
      <c r="Q65" s="53"/>
      <c r="R65" s="53"/>
      <c r="S65" s="53">
        <f t="shared" si="17"/>
        <v>0</v>
      </c>
      <c r="T65" s="53"/>
      <c r="U65" s="53"/>
      <c r="V65" s="53"/>
      <c r="W65" s="53"/>
      <c r="X65" s="53"/>
      <c r="Y65" s="56">
        <f t="shared" si="18"/>
        <v>0.53100000000000003</v>
      </c>
      <c r="Z65" s="53"/>
      <c r="AA65" s="53"/>
      <c r="AB65" s="56">
        <v>0.53100000000000003</v>
      </c>
      <c r="AC65" s="53"/>
      <c r="AD65" s="53"/>
      <c r="AE65" s="53">
        <f t="shared" si="19"/>
        <v>0</v>
      </c>
      <c r="AF65" s="53"/>
      <c r="AG65" s="53"/>
      <c r="AH65" s="56">
        <v>0</v>
      </c>
      <c r="AI65" s="53"/>
      <c r="AJ65" s="53"/>
      <c r="AK65" s="56">
        <f t="shared" si="20"/>
        <v>0</v>
      </c>
      <c r="AL65" s="53"/>
      <c r="AM65" s="53"/>
      <c r="AN65" s="56">
        <v>0</v>
      </c>
      <c r="AO65" s="53"/>
      <c r="AP65" s="53"/>
      <c r="AQ65" s="56">
        <f t="shared" si="21"/>
        <v>0</v>
      </c>
      <c r="AR65" s="53"/>
      <c r="AS65" s="53"/>
      <c r="AT65" s="56">
        <v>0</v>
      </c>
      <c r="AU65" s="53"/>
      <c r="AV65" s="53"/>
      <c r="AW65" s="53">
        <f t="shared" si="22"/>
        <v>0.53100000000000003</v>
      </c>
      <c r="AX65" s="53">
        <f t="shared" si="23"/>
        <v>0</v>
      </c>
      <c r="AY65" s="53">
        <f t="shared" si="23"/>
        <v>0</v>
      </c>
      <c r="AZ65" s="53">
        <f t="shared" si="23"/>
        <v>0.53100000000000003</v>
      </c>
      <c r="BA65" s="53">
        <f t="shared" si="23"/>
        <v>0</v>
      </c>
      <c r="BB65" s="57">
        <f t="shared" si="23"/>
        <v>0</v>
      </c>
    </row>
    <row r="66" spans="1:55" x14ac:dyDescent="0.25">
      <c r="A66" s="49">
        <f t="shared" si="24"/>
        <v>23</v>
      </c>
      <c r="B66" s="50" t="s">
        <v>117</v>
      </c>
      <c r="C66" s="51" t="s">
        <v>118</v>
      </c>
      <c r="D66" s="51" t="s">
        <v>60</v>
      </c>
      <c r="E66" s="51">
        <v>2015</v>
      </c>
      <c r="F66" s="51">
        <v>2015</v>
      </c>
      <c r="G66" s="53"/>
      <c r="H66" s="53"/>
      <c r="I66" s="62"/>
      <c r="J66" s="53"/>
      <c r="K66" s="54">
        <v>1.7893268896000001</v>
      </c>
      <c r="L66" s="54">
        <v>1.7893268896000001</v>
      </c>
      <c r="M66" s="53">
        <f t="shared" si="25"/>
        <v>0</v>
      </c>
      <c r="N66" s="53"/>
      <c r="O66" s="53"/>
      <c r="P66" s="53">
        <v>0</v>
      </c>
      <c r="Q66" s="53"/>
      <c r="R66" s="53"/>
      <c r="S66" s="53">
        <f t="shared" si="17"/>
        <v>0</v>
      </c>
      <c r="T66" s="53"/>
      <c r="U66" s="53"/>
      <c r="V66" s="53"/>
      <c r="W66" s="53"/>
      <c r="X66" s="53"/>
      <c r="Y66" s="56">
        <f t="shared" si="18"/>
        <v>1.7893268896000001</v>
      </c>
      <c r="Z66" s="53"/>
      <c r="AA66" s="53"/>
      <c r="AB66" s="56">
        <v>1.7893268896000001</v>
      </c>
      <c r="AC66" s="53"/>
      <c r="AD66" s="53"/>
      <c r="AE66" s="53">
        <f t="shared" si="19"/>
        <v>0</v>
      </c>
      <c r="AF66" s="53"/>
      <c r="AG66" s="53"/>
      <c r="AH66" s="56">
        <v>0</v>
      </c>
      <c r="AI66" s="53"/>
      <c r="AJ66" s="53"/>
      <c r="AK66" s="56">
        <f t="shared" si="20"/>
        <v>0</v>
      </c>
      <c r="AL66" s="53"/>
      <c r="AM66" s="53"/>
      <c r="AN66" s="56">
        <v>0</v>
      </c>
      <c r="AO66" s="53"/>
      <c r="AP66" s="53"/>
      <c r="AQ66" s="56">
        <f t="shared" si="21"/>
        <v>0</v>
      </c>
      <c r="AR66" s="53"/>
      <c r="AS66" s="53"/>
      <c r="AT66" s="56">
        <v>0</v>
      </c>
      <c r="AU66" s="53"/>
      <c r="AV66" s="53"/>
      <c r="AW66" s="53">
        <f t="shared" si="22"/>
        <v>1.7893268896000001</v>
      </c>
      <c r="AX66" s="53">
        <f t="shared" si="23"/>
        <v>0</v>
      </c>
      <c r="AY66" s="53">
        <f t="shared" si="23"/>
        <v>0</v>
      </c>
      <c r="AZ66" s="53">
        <f t="shared" si="23"/>
        <v>1.7893268896000001</v>
      </c>
      <c r="BA66" s="53">
        <f t="shared" si="23"/>
        <v>0</v>
      </c>
      <c r="BB66" s="57">
        <f t="shared" si="23"/>
        <v>0</v>
      </c>
    </row>
    <row r="67" spans="1:55" hidden="1" x14ac:dyDescent="0.25">
      <c r="A67" s="49">
        <f t="shared" si="24"/>
        <v>24</v>
      </c>
      <c r="B67" s="50" t="s">
        <v>119</v>
      </c>
      <c r="C67" s="51" t="s">
        <v>120</v>
      </c>
      <c r="D67" s="51" t="s">
        <v>60</v>
      </c>
      <c r="E67" s="51">
        <v>2015</v>
      </c>
      <c r="F67" s="51">
        <v>2015</v>
      </c>
      <c r="G67" s="53"/>
      <c r="H67" s="53"/>
      <c r="I67" s="62"/>
      <c r="J67" s="53"/>
      <c r="K67" s="54">
        <v>267.44973052</v>
      </c>
      <c r="L67" s="54">
        <v>149.74824612</v>
      </c>
      <c r="M67" s="53">
        <f t="shared" si="25"/>
        <v>42.756</v>
      </c>
      <c r="N67" s="53"/>
      <c r="O67" s="53"/>
      <c r="P67" s="53">
        <v>42.756</v>
      </c>
      <c r="Q67" s="53"/>
      <c r="R67" s="53"/>
      <c r="S67" s="53">
        <f t="shared" si="17"/>
        <v>0</v>
      </c>
      <c r="T67" s="53"/>
      <c r="U67" s="53"/>
      <c r="V67" s="53"/>
      <c r="W67" s="53"/>
      <c r="X67" s="53"/>
      <c r="Y67" s="56">
        <f t="shared" si="18"/>
        <v>24.623092470000003</v>
      </c>
      <c r="Z67" s="53"/>
      <c r="AA67" s="53"/>
      <c r="AB67" s="56">
        <v>24.623092470000003</v>
      </c>
      <c r="AC67" s="53"/>
      <c r="AD67" s="53"/>
      <c r="AE67" s="53">
        <f t="shared" si="19"/>
        <v>0.40911012999999841</v>
      </c>
      <c r="AF67" s="53"/>
      <c r="AG67" s="53"/>
      <c r="AH67" s="56">
        <v>0.40911012999999841</v>
      </c>
      <c r="AI67" s="53"/>
      <c r="AJ67" s="53"/>
      <c r="AK67" s="56">
        <f t="shared" si="20"/>
        <v>9.553248448999998</v>
      </c>
      <c r="AL67" s="53"/>
      <c r="AM67" s="53"/>
      <c r="AN67" s="56">
        <v>9.553248448999998</v>
      </c>
      <c r="AO67" s="53"/>
      <c r="AP67" s="53"/>
      <c r="AQ67" s="56">
        <f t="shared" si="21"/>
        <v>40.943723866000006</v>
      </c>
      <c r="AR67" s="53"/>
      <c r="AS67" s="53"/>
      <c r="AT67" s="56">
        <v>40.943723866000006</v>
      </c>
      <c r="AU67" s="53"/>
      <c r="AV67" s="53"/>
      <c r="AW67" s="53">
        <f t="shared" si="22"/>
        <v>75.529174914999999</v>
      </c>
      <c r="AX67" s="53">
        <f t="shared" si="23"/>
        <v>0</v>
      </c>
      <c r="AY67" s="53">
        <f t="shared" si="23"/>
        <v>0</v>
      </c>
      <c r="AZ67" s="53">
        <f t="shared" si="23"/>
        <v>75.529174914999999</v>
      </c>
      <c r="BA67" s="53">
        <f t="shared" si="23"/>
        <v>0</v>
      </c>
      <c r="BB67" s="57">
        <f t="shared" si="23"/>
        <v>0</v>
      </c>
    </row>
    <row r="68" spans="1:55" ht="31.5" hidden="1" x14ac:dyDescent="0.25">
      <c r="A68" s="49">
        <f t="shared" si="24"/>
        <v>25</v>
      </c>
      <c r="B68" s="50" t="s">
        <v>121</v>
      </c>
      <c r="C68" s="51" t="s">
        <v>122</v>
      </c>
      <c r="D68" s="51" t="s">
        <v>60</v>
      </c>
      <c r="E68" s="51">
        <v>2015</v>
      </c>
      <c r="F68" s="51">
        <v>2015</v>
      </c>
      <c r="G68" s="53"/>
      <c r="H68" s="53"/>
      <c r="I68" s="62"/>
      <c r="J68" s="53"/>
      <c r="K68" s="54">
        <v>0.61360000000000003</v>
      </c>
      <c r="L68" s="54">
        <v>0.61360000000000003</v>
      </c>
      <c r="M68" s="53">
        <f t="shared" si="25"/>
        <v>0</v>
      </c>
      <c r="N68" s="53"/>
      <c r="O68" s="53"/>
      <c r="P68" s="53">
        <v>0</v>
      </c>
      <c r="Q68" s="53"/>
      <c r="R68" s="53"/>
      <c r="S68" s="53">
        <f t="shared" si="17"/>
        <v>0</v>
      </c>
      <c r="T68" s="53"/>
      <c r="U68" s="53"/>
      <c r="V68" s="53"/>
      <c r="W68" s="53"/>
      <c r="X68" s="53"/>
      <c r="Y68" s="56">
        <f t="shared" si="18"/>
        <v>0.61360000000000003</v>
      </c>
      <c r="Z68" s="53"/>
      <c r="AA68" s="53"/>
      <c r="AB68" s="56">
        <v>0.61360000000000003</v>
      </c>
      <c r="AC68" s="53"/>
      <c r="AD68" s="53"/>
      <c r="AE68" s="53">
        <f t="shared" si="19"/>
        <v>0</v>
      </c>
      <c r="AF68" s="53"/>
      <c r="AG68" s="53"/>
      <c r="AH68" s="56">
        <v>0</v>
      </c>
      <c r="AI68" s="53"/>
      <c r="AJ68" s="53"/>
      <c r="AK68" s="56">
        <f t="shared" si="20"/>
        <v>0</v>
      </c>
      <c r="AL68" s="53"/>
      <c r="AM68" s="53"/>
      <c r="AN68" s="56">
        <v>0</v>
      </c>
      <c r="AO68" s="53"/>
      <c r="AP68" s="53"/>
      <c r="AQ68" s="56">
        <f t="shared" si="21"/>
        <v>0</v>
      </c>
      <c r="AR68" s="53"/>
      <c r="AS68" s="53"/>
      <c r="AT68" s="56">
        <v>0</v>
      </c>
      <c r="AU68" s="53"/>
      <c r="AV68" s="53"/>
      <c r="AW68" s="53">
        <f t="shared" si="22"/>
        <v>0.61360000000000003</v>
      </c>
      <c r="AX68" s="53">
        <f t="shared" si="23"/>
        <v>0</v>
      </c>
      <c r="AY68" s="53">
        <f t="shared" si="23"/>
        <v>0</v>
      </c>
      <c r="AZ68" s="53">
        <f t="shared" si="23"/>
        <v>0.61360000000000003</v>
      </c>
      <c r="BA68" s="53">
        <f t="shared" si="23"/>
        <v>0</v>
      </c>
      <c r="BB68" s="57">
        <f t="shared" si="23"/>
        <v>0</v>
      </c>
    </row>
    <row r="69" spans="1:55" ht="21.75" hidden="1" customHeight="1" x14ac:dyDescent="0.25">
      <c r="A69" s="49">
        <f t="shared" si="24"/>
        <v>26</v>
      </c>
      <c r="B69" s="50" t="s">
        <v>123</v>
      </c>
      <c r="C69" s="51" t="s">
        <v>124</v>
      </c>
      <c r="D69" s="51" t="s">
        <v>60</v>
      </c>
      <c r="E69" s="51">
        <v>2015</v>
      </c>
      <c r="F69" s="51">
        <v>2015</v>
      </c>
      <c r="G69" s="53"/>
      <c r="H69" s="53"/>
      <c r="I69" s="62"/>
      <c r="J69" s="53"/>
      <c r="K69" s="54">
        <v>0.36934</v>
      </c>
      <c r="L69" s="54">
        <v>0.36934</v>
      </c>
      <c r="M69" s="53">
        <f t="shared" si="25"/>
        <v>0</v>
      </c>
      <c r="N69" s="53"/>
      <c r="O69" s="53"/>
      <c r="P69" s="53">
        <v>0</v>
      </c>
      <c r="Q69" s="53"/>
      <c r="R69" s="53"/>
      <c r="S69" s="53">
        <f t="shared" si="17"/>
        <v>0</v>
      </c>
      <c r="T69" s="53"/>
      <c r="U69" s="53"/>
      <c r="V69" s="53"/>
      <c r="W69" s="53"/>
      <c r="X69" s="53"/>
      <c r="Y69" s="56">
        <f t="shared" si="18"/>
        <v>0.36934</v>
      </c>
      <c r="Z69" s="53"/>
      <c r="AA69" s="53"/>
      <c r="AB69" s="56">
        <v>0.36934</v>
      </c>
      <c r="AC69" s="53"/>
      <c r="AD69" s="53"/>
      <c r="AE69" s="53">
        <f t="shared" si="19"/>
        <v>0</v>
      </c>
      <c r="AF69" s="53"/>
      <c r="AG69" s="53"/>
      <c r="AH69" s="56">
        <v>0</v>
      </c>
      <c r="AI69" s="53"/>
      <c r="AJ69" s="53"/>
      <c r="AK69" s="56">
        <f t="shared" si="20"/>
        <v>0</v>
      </c>
      <c r="AL69" s="53"/>
      <c r="AM69" s="53"/>
      <c r="AN69" s="56">
        <v>0</v>
      </c>
      <c r="AO69" s="53"/>
      <c r="AP69" s="53"/>
      <c r="AQ69" s="56">
        <f t="shared" si="21"/>
        <v>0</v>
      </c>
      <c r="AR69" s="53"/>
      <c r="AS69" s="53"/>
      <c r="AT69" s="56">
        <v>0</v>
      </c>
      <c r="AU69" s="53"/>
      <c r="AV69" s="53"/>
      <c r="AW69" s="53">
        <f t="shared" si="22"/>
        <v>0.36934</v>
      </c>
      <c r="AX69" s="53">
        <f t="shared" si="23"/>
        <v>0</v>
      </c>
      <c r="AY69" s="53">
        <f t="shared" si="23"/>
        <v>0</v>
      </c>
      <c r="AZ69" s="53">
        <f t="shared" si="23"/>
        <v>0.36934</v>
      </c>
      <c r="BA69" s="53">
        <f t="shared" si="23"/>
        <v>0</v>
      </c>
      <c r="BB69" s="57">
        <f t="shared" si="23"/>
        <v>0</v>
      </c>
    </row>
    <row r="70" spans="1:55" ht="21.75" hidden="1" customHeight="1" x14ac:dyDescent="0.25">
      <c r="A70" s="49">
        <f t="shared" si="24"/>
        <v>27</v>
      </c>
      <c r="B70" s="50" t="s">
        <v>125</v>
      </c>
      <c r="C70" s="51" t="s">
        <v>126</v>
      </c>
      <c r="D70" s="51" t="s">
        <v>60</v>
      </c>
      <c r="E70" s="51">
        <v>2015</v>
      </c>
      <c r="F70" s="51">
        <v>2015</v>
      </c>
      <c r="G70" s="53"/>
      <c r="H70" s="53"/>
      <c r="I70" s="62"/>
      <c r="J70" s="53"/>
      <c r="K70" s="54">
        <v>0.38704</v>
      </c>
      <c r="L70" s="54">
        <v>0.38704</v>
      </c>
      <c r="M70" s="53">
        <f t="shared" si="25"/>
        <v>0</v>
      </c>
      <c r="N70" s="53"/>
      <c r="O70" s="53"/>
      <c r="P70" s="53">
        <v>0</v>
      </c>
      <c r="Q70" s="53"/>
      <c r="R70" s="53"/>
      <c r="S70" s="53">
        <f t="shared" si="17"/>
        <v>0</v>
      </c>
      <c r="T70" s="53"/>
      <c r="U70" s="53"/>
      <c r="V70" s="53"/>
      <c r="W70" s="53"/>
      <c r="X70" s="53"/>
      <c r="Y70" s="56">
        <f t="shared" si="18"/>
        <v>0.38704</v>
      </c>
      <c r="Z70" s="53"/>
      <c r="AA70" s="53"/>
      <c r="AB70" s="56">
        <v>0.38704</v>
      </c>
      <c r="AC70" s="53"/>
      <c r="AD70" s="53"/>
      <c r="AE70" s="53">
        <f t="shared" si="19"/>
        <v>0</v>
      </c>
      <c r="AF70" s="53"/>
      <c r="AG70" s="53"/>
      <c r="AH70" s="56">
        <v>0</v>
      </c>
      <c r="AI70" s="53"/>
      <c r="AJ70" s="53"/>
      <c r="AK70" s="56">
        <f t="shared" si="20"/>
        <v>0</v>
      </c>
      <c r="AL70" s="53"/>
      <c r="AM70" s="53"/>
      <c r="AN70" s="56">
        <v>0</v>
      </c>
      <c r="AO70" s="53"/>
      <c r="AP70" s="53"/>
      <c r="AQ70" s="56">
        <f t="shared" si="21"/>
        <v>0</v>
      </c>
      <c r="AR70" s="53"/>
      <c r="AS70" s="53"/>
      <c r="AT70" s="56">
        <v>0</v>
      </c>
      <c r="AU70" s="53"/>
      <c r="AV70" s="53"/>
      <c r="AW70" s="53">
        <f t="shared" si="22"/>
        <v>0.38704</v>
      </c>
      <c r="AX70" s="53">
        <f t="shared" si="23"/>
        <v>0</v>
      </c>
      <c r="AY70" s="53">
        <f t="shared" si="23"/>
        <v>0</v>
      </c>
      <c r="AZ70" s="53">
        <f t="shared" si="23"/>
        <v>0.38704</v>
      </c>
      <c r="BA70" s="53">
        <f t="shared" si="23"/>
        <v>0</v>
      </c>
      <c r="BB70" s="57">
        <f t="shared" si="23"/>
        <v>0</v>
      </c>
    </row>
    <row r="71" spans="1:55" ht="33" hidden="1" customHeight="1" x14ac:dyDescent="0.25">
      <c r="A71" s="49">
        <f t="shared" si="24"/>
        <v>28</v>
      </c>
      <c r="B71" s="50" t="s">
        <v>127</v>
      </c>
      <c r="C71" s="51" t="s">
        <v>128</v>
      </c>
      <c r="D71" s="51" t="s">
        <v>60</v>
      </c>
      <c r="E71" s="51">
        <v>2015</v>
      </c>
      <c r="F71" s="51">
        <v>2015</v>
      </c>
      <c r="G71" s="53"/>
      <c r="H71" s="53"/>
      <c r="I71" s="62"/>
      <c r="J71" s="53"/>
      <c r="K71" s="54">
        <v>0.16048000000000001</v>
      </c>
      <c r="L71" s="54">
        <v>0.16048000000000001</v>
      </c>
      <c r="M71" s="53">
        <f t="shared" si="25"/>
        <v>0</v>
      </c>
      <c r="N71" s="53"/>
      <c r="O71" s="53"/>
      <c r="P71" s="53">
        <v>0</v>
      </c>
      <c r="Q71" s="53"/>
      <c r="R71" s="53"/>
      <c r="S71" s="53">
        <f t="shared" si="17"/>
        <v>0</v>
      </c>
      <c r="T71" s="53"/>
      <c r="U71" s="53"/>
      <c r="V71" s="53"/>
      <c r="W71" s="53"/>
      <c r="X71" s="53"/>
      <c r="Y71" s="56">
        <f t="shared" si="18"/>
        <v>0.16048000000000001</v>
      </c>
      <c r="Z71" s="53"/>
      <c r="AA71" s="53"/>
      <c r="AB71" s="56">
        <v>0.16048000000000001</v>
      </c>
      <c r="AC71" s="53"/>
      <c r="AD71" s="53"/>
      <c r="AE71" s="53">
        <f t="shared" si="19"/>
        <v>0</v>
      </c>
      <c r="AF71" s="53"/>
      <c r="AG71" s="53"/>
      <c r="AH71" s="56">
        <v>0</v>
      </c>
      <c r="AI71" s="53"/>
      <c r="AJ71" s="53"/>
      <c r="AK71" s="56">
        <f t="shared" si="20"/>
        <v>0</v>
      </c>
      <c r="AL71" s="53"/>
      <c r="AM71" s="53"/>
      <c r="AN71" s="56">
        <v>0</v>
      </c>
      <c r="AO71" s="53"/>
      <c r="AP71" s="53"/>
      <c r="AQ71" s="56">
        <f t="shared" si="21"/>
        <v>0</v>
      </c>
      <c r="AR71" s="53"/>
      <c r="AS71" s="53"/>
      <c r="AT71" s="56">
        <v>0</v>
      </c>
      <c r="AU71" s="53"/>
      <c r="AV71" s="53"/>
      <c r="AW71" s="53">
        <f t="shared" si="22"/>
        <v>0.16048000000000001</v>
      </c>
      <c r="AX71" s="53">
        <f t="shared" si="23"/>
        <v>0</v>
      </c>
      <c r="AY71" s="53">
        <f t="shared" si="23"/>
        <v>0</v>
      </c>
      <c r="AZ71" s="53">
        <f t="shared" si="23"/>
        <v>0.16048000000000001</v>
      </c>
      <c r="BA71" s="53">
        <f t="shared" si="23"/>
        <v>0</v>
      </c>
      <c r="BB71" s="57">
        <f t="shared" si="23"/>
        <v>0</v>
      </c>
    </row>
    <row r="72" spans="1:55" ht="23.25" hidden="1" customHeight="1" x14ac:dyDescent="0.25">
      <c r="A72" s="49">
        <f t="shared" si="24"/>
        <v>29</v>
      </c>
      <c r="B72" s="50" t="s">
        <v>129</v>
      </c>
      <c r="C72" s="51" t="s">
        <v>130</v>
      </c>
      <c r="D72" s="51" t="s">
        <v>60</v>
      </c>
      <c r="E72" s="51">
        <v>2015</v>
      </c>
      <c r="F72" s="51">
        <v>2015</v>
      </c>
      <c r="G72" s="53"/>
      <c r="H72" s="53"/>
      <c r="I72" s="62"/>
      <c r="J72" s="53"/>
      <c r="K72" s="54">
        <v>1.0029999999999999</v>
      </c>
      <c r="L72" s="54">
        <v>1.0029999999999999</v>
      </c>
      <c r="M72" s="53">
        <f t="shared" si="25"/>
        <v>0</v>
      </c>
      <c r="N72" s="53"/>
      <c r="O72" s="53"/>
      <c r="P72" s="53">
        <v>0</v>
      </c>
      <c r="Q72" s="53"/>
      <c r="R72" s="53"/>
      <c r="S72" s="53">
        <f t="shared" si="17"/>
        <v>0</v>
      </c>
      <c r="T72" s="53"/>
      <c r="U72" s="53"/>
      <c r="V72" s="53"/>
      <c r="W72" s="53"/>
      <c r="X72" s="53"/>
      <c r="Y72" s="56">
        <f t="shared" si="18"/>
        <v>1.0029999999999999</v>
      </c>
      <c r="Z72" s="53"/>
      <c r="AA72" s="53"/>
      <c r="AB72" s="56">
        <v>1.0029999999999999</v>
      </c>
      <c r="AC72" s="53"/>
      <c r="AD72" s="53"/>
      <c r="AE72" s="53">
        <f t="shared" si="19"/>
        <v>0</v>
      </c>
      <c r="AF72" s="53"/>
      <c r="AG72" s="53"/>
      <c r="AH72" s="56">
        <v>0</v>
      </c>
      <c r="AI72" s="53"/>
      <c r="AJ72" s="53"/>
      <c r="AK72" s="56">
        <f t="shared" si="20"/>
        <v>0</v>
      </c>
      <c r="AL72" s="53"/>
      <c r="AM72" s="53"/>
      <c r="AN72" s="56">
        <v>0</v>
      </c>
      <c r="AO72" s="53"/>
      <c r="AP72" s="53"/>
      <c r="AQ72" s="56">
        <f t="shared" si="21"/>
        <v>0</v>
      </c>
      <c r="AR72" s="53"/>
      <c r="AS72" s="53"/>
      <c r="AT72" s="56">
        <v>0</v>
      </c>
      <c r="AU72" s="53"/>
      <c r="AV72" s="53"/>
      <c r="AW72" s="53">
        <f t="shared" si="22"/>
        <v>1.0029999999999999</v>
      </c>
      <c r="AX72" s="53">
        <f t="shared" si="23"/>
        <v>0</v>
      </c>
      <c r="AY72" s="53">
        <f t="shared" si="23"/>
        <v>0</v>
      </c>
      <c r="AZ72" s="53">
        <f t="shared" si="23"/>
        <v>1.0029999999999999</v>
      </c>
      <c r="BA72" s="53">
        <f t="shared" si="23"/>
        <v>0</v>
      </c>
      <c r="BB72" s="57">
        <f t="shared" si="23"/>
        <v>0</v>
      </c>
    </row>
    <row r="73" spans="1:55" ht="21" hidden="1" customHeight="1" x14ac:dyDescent="0.25">
      <c r="A73" s="49">
        <f t="shared" si="24"/>
        <v>30</v>
      </c>
      <c r="B73" s="50" t="s">
        <v>131</v>
      </c>
      <c r="C73" s="51" t="s">
        <v>132</v>
      </c>
      <c r="D73" s="51" t="s">
        <v>60</v>
      </c>
      <c r="E73" s="51">
        <v>2015</v>
      </c>
      <c r="F73" s="51">
        <v>2015</v>
      </c>
      <c r="G73" s="53"/>
      <c r="H73" s="53"/>
      <c r="I73" s="62"/>
      <c r="J73" s="53"/>
      <c r="K73" s="54">
        <v>0.28319999999999995</v>
      </c>
      <c r="L73" s="54">
        <v>0.28319999999999995</v>
      </c>
      <c r="M73" s="53">
        <f t="shared" si="25"/>
        <v>0</v>
      </c>
      <c r="N73" s="53"/>
      <c r="O73" s="53"/>
      <c r="P73" s="53">
        <v>0</v>
      </c>
      <c r="Q73" s="53"/>
      <c r="R73" s="53"/>
      <c r="S73" s="53">
        <f t="shared" si="17"/>
        <v>0</v>
      </c>
      <c r="T73" s="53"/>
      <c r="U73" s="53"/>
      <c r="V73" s="53"/>
      <c r="W73" s="53"/>
      <c r="X73" s="53"/>
      <c r="Y73" s="56">
        <f t="shared" si="18"/>
        <v>0.28319999999999995</v>
      </c>
      <c r="Z73" s="53"/>
      <c r="AA73" s="53"/>
      <c r="AB73" s="56">
        <v>0.28319999999999995</v>
      </c>
      <c r="AC73" s="53"/>
      <c r="AD73" s="53"/>
      <c r="AE73" s="53">
        <f t="shared" si="19"/>
        <v>0</v>
      </c>
      <c r="AF73" s="53"/>
      <c r="AG73" s="53"/>
      <c r="AH73" s="56">
        <v>0</v>
      </c>
      <c r="AI73" s="53"/>
      <c r="AJ73" s="53"/>
      <c r="AK73" s="56">
        <f t="shared" si="20"/>
        <v>0</v>
      </c>
      <c r="AL73" s="53"/>
      <c r="AM73" s="53"/>
      <c r="AN73" s="56">
        <v>0</v>
      </c>
      <c r="AO73" s="53"/>
      <c r="AP73" s="53"/>
      <c r="AQ73" s="56">
        <f t="shared" si="21"/>
        <v>0</v>
      </c>
      <c r="AR73" s="53"/>
      <c r="AS73" s="53"/>
      <c r="AT73" s="56">
        <v>0</v>
      </c>
      <c r="AU73" s="53"/>
      <c r="AV73" s="53"/>
      <c r="AW73" s="53">
        <f t="shared" si="22"/>
        <v>0.28319999999999995</v>
      </c>
      <c r="AX73" s="53">
        <f t="shared" si="23"/>
        <v>0</v>
      </c>
      <c r="AY73" s="53">
        <f t="shared" si="23"/>
        <v>0</v>
      </c>
      <c r="AZ73" s="53">
        <f t="shared" si="23"/>
        <v>0.28319999999999995</v>
      </c>
      <c r="BA73" s="53">
        <f t="shared" si="23"/>
        <v>0</v>
      </c>
      <c r="BB73" s="57">
        <f t="shared" si="23"/>
        <v>0</v>
      </c>
    </row>
    <row r="74" spans="1:55" ht="21" hidden="1" customHeight="1" x14ac:dyDescent="0.25">
      <c r="A74" s="49">
        <f t="shared" si="24"/>
        <v>31</v>
      </c>
      <c r="B74" s="50" t="s">
        <v>133</v>
      </c>
      <c r="C74" s="51" t="s">
        <v>134</v>
      </c>
      <c r="D74" s="65" t="s">
        <v>60</v>
      </c>
      <c r="E74" s="51">
        <v>2015</v>
      </c>
      <c r="F74" s="51">
        <v>2015</v>
      </c>
      <c r="G74" s="66"/>
      <c r="H74" s="66"/>
      <c r="I74" s="67"/>
      <c r="J74" s="53"/>
      <c r="K74" s="54">
        <v>0.59</v>
      </c>
      <c r="L74" s="54">
        <v>0.59</v>
      </c>
      <c r="M74" s="53">
        <f t="shared" si="25"/>
        <v>0</v>
      </c>
      <c r="N74" s="53"/>
      <c r="O74" s="53"/>
      <c r="P74" s="53">
        <v>0</v>
      </c>
      <c r="Q74" s="53"/>
      <c r="R74" s="53"/>
      <c r="S74" s="53">
        <f t="shared" si="17"/>
        <v>0</v>
      </c>
      <c r="T74" s="53"/>
      <c r="U74" s="53"/>
      <c r="V74" s="53"/>
      <c r="W74" s="53"/>
      <c r="X74" s="53"/>
      <c r="Y74" s="56">
        <f t="shared" si="18"/>
        <v>0.59</v>
      </c>
      <c r="Z74" s="53"/>
      <c r="AA74" s="53"/>
      <c r="AB74" s="56">
        <v>0.59</v>
      </c>
      <c r="AC74" s="53"/>
      <c r="AD74" s="53"/>
      <c r="AE74" s="53">
        <f t="shared" si="19"/>
        <v>0</v>
      </c>
      <c r="AF74" s="53"/>
      <c r="AG74" s="53"/>
      <c r="AH74" s="56">
        <v>0</v>
      </c>
      <c r="AI74" s="53"/>
      <c r="AJ74" s="53"/>
      <c r="AK74" s="56">
        <f t="shared" si="20"/>
        <v>0</v>
      </c>
      <c r="AL74" s="53"/>
      <c r="AM74" s="53"/>
      <c r="AN74" s="56">
        <v>0</v>
      </c>
      <c r="AO74" s="53"/>
      <c r="AP74" s="53"/>
      <c r="AQ74" s="56">
        <f t="shared" si="21"/>
        <v>0</v>
      </c>
      <c r="AR74" s="53"/>
      <c r="AS74" s="53"/>
      <c r="AT74" s="56">
        <v>0</v>
      </c>
      <c r="AU74" s="53"/>
      <c r="AV74" s="53"/>
      <c r="AW74" s="53">
        <f t="shared" si="22"/>
        <v>0.59</v>
      </c>
      <c r="AX74" s="53">
        <f t="shared" si="23"/>
        <v>0</v>
      </c>
      <c r="AY74" s="53">
        <f t="shared" si="23"/>
        <v>0</v>
      </c>
      <c r="AZ74" s="53">
        <f t="shared" si="23"/>
        <v>0.59</v>
      </c>
      <c r="BA74" s="53">
        <f t="shared" si="23"/>
        <v>0</v>
      </c>
      <c r="BB74" s="57">
        <f t="shared" si="23"/>
        <v>0</v>
      </c>
    </row>
    <row r="75" spans="1:55" s="69" customFormat="1" ht="41.25" hidden="1" customHeight="1" x14ac:dyDescent="0.25">
      <c r="A75" s="49">
        <f t="shared" si="24"/>
        <v>32</v>
      </c>
      <c r="B75" s="50" t="s">
        <v>135</v>
      </c>
      <c r="C75" s="51" t="s">
        <v>136</v>
      </c>
      <c r="D75" s="51" t="s">
        <v>60</v>
      </c>
      <c r="E75" s="51">
        <v>2015</v>
      </c>
      <c r="F75" s="51">
        <v>2015</v>
      </c>
      <c r="G75" s="53"/>
      <c r="H75" s="53"/>
      <c r="I75" s="62"/>
      <c r="J75" s="53"/>
      <c r="K75" s="54">
        <v>1.068000005</v>
      </c>
      <c r="L75" s="54">
        <v>1.068000005</v>
      </c>
      <c r="M75" s="53">
        <f t="shared" si="25"/>
        <v>0</v>
      </c>
      <c r="N75" s="53"/>
      <c r="O75" s="53"/>
      <c r="P75" s="53">
        <v>0</v>
      </c>
      <c r="Q75" s="53"/>
      <c r="R75" s="53"/>
      <c r="S75" s="53">
        <f t="shared" si="17"/>
        <v>0</v>
      </c>
      <c r="T75" s="53"/>
      <c r="U75" s="53"/>
      <c r="V75" s="53"/>
      <c r="W75" s="53"/>
      <c r="X75" s="53"/>
      <c r="Y75" s="56">
        <f t="shared" si="18"/>
        <v>1.068000005</v>
      </c>
      <c r="Z75" s="53"/>
      <c r="AA75" s="53"/>
      <c r="AB75" s="56">
        <v>1.068000005</v>
      </c>
      <c r="AC75" s="53"/>
      <c r="AD75" s="53"/>
      <c r="AE75" s="53">
        <f t="shared" si="19"/>
        <v>0</v>
      </c>
      <c r="AF75" s="53"/>
      <c r="AG75" s="53"/>
      <c r="AH75" s="56">
        <v>0</v>
      </c>
      <c r="AI75" s="53"/>
      <c r="AJ75" s="53"/>
      <c r="AK75" s="56">
        <f t="shared" si="20"/>
        <v>0</v>
      </c>
      <c r="AL75" s="53"/>
      <c r="AM75" s="53"/>
      <c r="AN75" s="56">
        <v>0</v>
      </c>
      <c r="AO75" s="53"/>
      <c r="AP75" s="53"/>
      <c r="AQ75" s="56">
        <f t="shared" si="21"/>
        <v>0</v>
      </c>
      <c r="AR75" s="53"/>
      <c r="AS75" s="53"/>
      <c r="AT75" s="56">
        <v>0</v>
      </c>
      <c r="AU75" s="53"/>
      <c r="AV75" s="53"/>
      <c r="AW75" s="53">
        <f t="shared" si="22"/>
        <v>1.068000005</v>
      </c>
      <c r="AX75" s="53">
        <f t="shared" si="23"/>
        <v>0</v>
      </c>
      <c r="AY75" s="53">
        <f t="shared" si="23"/>
        <v>0</v>
      </c>
      <c r="AZ75" s="53">
        <f t="shared" si="23"/>
        <v>1.068000005</v>
      </c>
      <c r="BA75" s="53">
        <f t="shared" si="23"/>
        <v>0</v>
      </c>
      <c r="BB75" s="57">
        <f t="shared" si="23"/>
        <v>0</v>
      </c>
      <c r="BC75" s="68"/>
    </row>
    <row r="76" spans="1:55" s="69" customFormat="1" ht="24" hidden="1" customHeight="1" x14ac:dyDescent="0.25">
      <c r="A76" s="49">
        <f t="shared" si="24"/>
        <v>33</v>
      </c>
      <c r="B76" s="50" t="s">
        <v>137</v>
      </c>
      <c r="C76" s="51" t="s">
        <v>138</v>
      </c>
      <c r="D76" s="51" t="s">
        <v>60</v>
      </c>
      <c r="E76" s="51">
        <v>2015</v>
      </c>
      <c r="F76" s="51">
        <v>2015</v>
      </c>
      <c r="G76" s="53"/>
      <c r="H76" s="53"/>
      <c r="I76" s="62"/>
      <c r="J76" s="53"/>
      <c r="K76" s="54">
        <v>0.68903342339999996</v>
      </c>
      <c r="L76" s="54">
        <v>0.68903342339999996</v>
      </c>
      <c r="M76" s="53">
        <f t="shared" si="25"/>
        <v>0</v>
      </c>
      <c r="N76" s="53"/>
      <c r="O76" s="53"/>
      <c r="P76" s="53">
        <v>0</v>
      </c>
      <c r="Q76" s="53"/>
      <c r="R76" s="53"/>
      <c r="S76" s="53">
        <f t="shared" si="17"/>
        <v>0</v>
      </c>
      <c r="T76" s="53"/>
      <c r="U76" s="53"/>
      <c r="V76" s="53"/>
      <c r="W76" s="53"/>
      <c r="X76" s="53"/>
      <c r="Y76" s="56">
        <f t="shared" si="18"/>
        <v>0.68903342339999996</v>
      </c>
      <c r="Z76" s="53"/>
      <c r="AA76" s="53"/>
      <c r="AB76" s="56">
        <v>0.68903342339999996</v>
      </c>
      <c r="AC76" s="53"/>
      <c r="AD76" s="53"/>
      <c r="AE76" s="53">
        <f t="shared" si="19"/>
        <v>0</v>
      </c>
      <c r="AF76" s="53"/>
      <c r="AG76" s="53"/>
      <c r="AH76" s="56">
        <v>0</v>
      </c>
      <c r="AI76" s="53"/>
      <c r="AJ76" s="53"/>
      <c r="AK76" s="56">
        <f t="shared" si="20"/>
        <v>0</v>
      </c>
      <c r="AL76" s="53"/>
      <c r="AM76" s="53"/>
      <c r="AN76" s="56">
        <v>0</v>
      </c>
      <c r="AO76" s="53"/>
      <c r="AP76" s="53"/>
      <c r="AQ76" s="56">
        <f t="shared" si="21"/>
        <v>0</v>
      </c>
      <c r="AR76" s="53"/>
      <c r="AS76" s="53"/>
      <c r="AT76" s="56">
        <v>0</v>
      </c>
      <c r="AU76" s="53"/>
      <c r="AV76" s="53"/>
      <c r="AW76" s="53">
        <f t="shared" si="22"/>
        <v>0.68903342339999996</v>
      </c>
      <c r="AX76" s="53">
        <f t="shared" si="23"/>
        <v>0</v>
      </c>
      <c r="AY76" s="53">
        <f t="shared" si="23"/>
        <v>0</v>
      </c>
      <c r="AZ76" s="53">
        <f t="shared" si="23"/>
        <v>0.68903342339999996</v>
      </c>
      <c r="BA76" s="53">
        <f t="shared" si="23"/>
        <v>0</v>
      </c>
      <c r="BB76" s="57">
        <f t="shared" si="23"/>
        <v>0</v>
      </c>
      <c r="BC76" s="68"/>
    </row>
    <row r="77" spans="1:55" s="69" customFormat="1" ht="24" hidden="1" customHeight="1" x14ac:dyDescent="0.25">
      <c r="A77" s="49">
        <f t="shared" si="24"/>
        <v>34</v>
      </c>
      <c r="B77" s="50" t="s">
        <v>139</v>
      </c>
      <c r="C77" s="51" t="s">
        <v>140</v>
      </c>
      <c r="D77" s="51" t="s">
        <v>60</v>
      </c>
      <c r="E77" s="51">
        <v>2015</v>
      </c>
      <c r="F77" s="51">
        <v>2015</v>
      </c>
      <c r="G77" s="53"/>
      <c r="H77" s="53"/>
      <c r="I77" s="62"/>
      <c r="J77" s="53"/>
      <c r="K77" s="54">
        <v>0.194402463</v>
      </c>
      <c r="L77" s="54">
        <v>0.194402463</v>
      </c>
      <c r="M77" s="53">
        <f t="shared" si="25"/>
        <v>0</v>
      </c>
      <c r="N77" s="53"/>
      <c r="O77" s="53"/>
      <c r="P77" s="53">
        <v>0</v>
      </c>
      <c r="Q77" s="53"/>
      <c r="R77" s="53"/>
      <c r="S77" s="53">
        <f t="shared" si="17"/>
        <v>0</v>
      </c>
      <c r="T77" s="53"/>
      <c r="U77" s="53"/>
      <c r="V77" s="53"/>
      <c r="W77" s="53"/>
      <c r="X77" s="53"/>
      <c r="Y77" s="56">
        <f t="shared" si="18"/>
        <v>0.194402463</v>
      </c>
      <c r="Z77" s="53"/>
      <c r="AA77" s="53"/>
      <c r="AB77" s="56">
        <v>0.194402463</v>
      </c>
      <c r="AC77" s="53"/>
      <c r="AD77" s="53"/>
      <c r="AE77" s="53">
        <f t="shared" si="19"/>
        <v>0</v>
      </c>
      <c r="AF77" s="53"/>
      <c r="AG77" s="53"/>
      <c r="AH77" s="56">
        <v>0</v>
      </c>
      <c r="AI77" s="53"/>
      <c r="AJ77" s="53"/>
      <c r="AK77" s="56">
        <f t="shared" si="20"/>
        <v>0</v>
      </c>
      <c r="AL77" s="53"/>
      <c r="AM77" s="53"/>
      <c r="AN77" s="56">
        <v>0</v>
      </c>
      <c r="AO77" s="53"/>
      <c r="AP77" s="53"/>
      <c r="AQ77" s="56">
        <f t="shared" si="21"/>
        <v>0</v>
      </c>
      <c r="AR77" s="53"/>
      <c r="AS77" s="53"/>
      <c r="AT77" s="56">
        <v>0</v>
      </c>
      <c r="AU77" s="53"/>
      <c r="AV77" s="53"/>
      <c r="AW77" s="53">
        <f t="shared" si="22"/>
        <v>0.194402463</v>
      </c>
      <c r="AX77" s="53">
        <f t="shared" si="23"/>
        <v>0</v>
      </c>
      <c r="AY77" s="53">
        <f t="shared" si="23"/>
        <v>0</v>
      </c>
      <c r="AZ77" s="53">
        <f t="shared" si="23"/>
        <v>0.194402463</v>
      </c>
      <c r="BA77" s="53">
        <f t="shared" si="23"/>
        <v>0</v>
      </c>
      <c r="BB77" s="57">
        <f t="shared" si="23"/>
        <v>0</v>
      </c>
      <c r="BC77" s="68"/>
    </row>
    <row r="78" spans="1:55" s="69" customFormat="1" ht="31.5" hidden="1" x14ac:dyDescent="0.25">
      <c r="A78" s="49">
        <f t="shared" si="24"/>
        <v>35</v>
      </c>
      <c r="B78" s="50" t="s">
        <v>141</v>
      </c>
      <c r="C78" s="51" t="s">
        <v>142</v>
      </c>
      <c r="D78" s="51" t="s">
        <v>60</v>
      </c>
      <c r="E78" s="51">
        <v>2015</v>
      </c>
      <c r="F78" s="51">
        <v>2015</v>
      </c>
      <c r="G78" s="53"/>
      <c r="H78" s="53"/>
      <c r="I78" s="62"/>
      <c r="J78" s="53"/>
      <c r="K78" s="54">
        <v>0.8118399999999999</v>
      </c>
      <c r="L78" s="54">
        <v>0.8118399999999999</v>
      </c>
      <c r="M78" s="53">
        <f t="shared" si="25"/>
        <v>0</v>
      </c>
      <c r="N78" s="53"/>
      <c r="O78" s="53"/>
      <c r="P78" s="53">
        <v>0</v>
      </c>
      <c r="Q78" s="53"/>
      <c r="R78" s="53"/>
      <c r="S78" s="53">
        <f t="shared" si="17"/>
        <v>0</v>
      </c>
      <c r="T78" s="53"/>
      <c r="U78" s="53"/>
      <c r="V78" s="53"/>
      <c r="W78" s="53"/>
      <c r="X78" s="53"/>
      <c r="Y78" s="56">
        <f t="shared" si="18"/>
        <v>0.8118399999999999</v>
      </c>
      <c r="Z78" s="53"/>
      <c r="AA78" s="53"/>
      <c r="AB78" s="56">
        <v>0.8118399999999999</v>
      </c>
      <c r="AC78" s="53"/>
      <c r="AD78" s="53"/>
      <c r="AE78" s="53">
        <f t="shared" si="19"/>
        <v>0</v>
      </c>
      <c r="AF78" s="53"/>
      <c r="AG78" s="53"/>
      <c r="AH78" s="56">
        <v>0</v>
      </c>
      <c r="AI78" s="53"/>
      <c r="AJ78" s="53"/>
      <c r="AK78" s="56">
        <f t="shared" si="20"/>
        <v>0</v>
      </c>
      <c r="AL78" s="53"/>
      <c r="AM78" s="53"/>
      <c r="AN78" s="56">
        <v>0</v>
      </c>
      <c r="AO78" s="53"/>
      <c r="AP78" s="53"/>
      <c r="AQ78" s="56">
        <f t="shared" si="21"/>
        <v>0</v>
      </c>
      <c r="AR78" s="53"/>
      <c r="AS78" s="53"/>
      <c r="AT78" s="56">
        <v>0</v>
      </c>
      <c r="AU78" s="53"/>
      <c r="AV78" s="53"/>
      <c r="AW78" s="53">
        <f t="shared" si="22"/>
        <v>0.8118399999999999</v>
      </c>
      <c r="AX78" s="53">
        <f t="shared" si="23"/>
        <v>0</v>
      </c>
      <c r="AY78" s="53">
        <f t="shared" si="23"/>
        <v>0</v>
      </c>
      <c r="AZ78" s="53">
        <f t="shared" si="23"/>
        <v>0.8118399999999999</v>
      </c>
      <c r="BA78" s="53">
        <f t="shared" si="23"/>
        <v>0</v>
      </c>
      <c r="BB78" s="57">
        <f t="shared" si="23"/>
        <v>0</v>
      </c>
      <c r="BC78" s="68"/>
    </row>
    <row r="79" spans="1:55" s="69" customFormat="1" ht="26.25" hidden="1" customHeight="1" x14ac:dyDescent="0.25">
      <c r="A79" s="49">
        <f t="shared" si="24"/>
        <v>36</v>
      </c>
      <c r="B79" s="50" t="s">
        <v>143</v>
      </c>
      <c r="C79" s="51" t="s">
        <v>144</v>
      </c>
      <c r="D79" s="51" t="s">
        <v>60</v>
      </c>
      <c r="E79" s="51">
        <v>2015</v>
      </c>
      <c r="F79" s="51">
        <v>2015</v>
      </c>
      <c r="G79" s="53"/>
      <c r="H79" s="53"/>
      <c r="I79" s="62"/>
      <c r="J79" s="53"/>
      <c r="K79" s="54">
        <v>0.53690000000000004</v>
      </c>
      <c r="L79" s="54">
        <v>0.53690000000000004</v>
      </c>
      <c r="M79" s="53">
        <f t="shared" si="25"/>
        <v>0</v>
      </c>
      <c r="N79" s="53"/>
      <c r="O79" s="53"/>
      <c r="P79" s="53">
        <v>0</v>
      </c>
      <c r="Q79" s="53"/>
      <c r="R79" s="53"/>
      <c r="S79" s="53">
        <f t="shared" si="17"/>
        <v>0</v>
      </c>
      <c r="T79" s="53"/>
      <c r="U79" s="53"/>
      <c r="V79" s="53"/>
      <c r="W79" s="53"/>
      <c r="X79" s="53"/>
      <c r="Y79" s="56">
        <f t="shared" si="18"/>
        <v>0.53690000000000004</v>
      </c>
      <c r="Z79" s="53"/>
      <c r="AA79" s="53"/>
      <c r="AB79" s="56">
        <v>0.53690000000000004</v>
      </c>
      <c r="AC79" s="53"/>
      <c r="AD79" s="53"/>
      <c r="AE79" s="53">
        <f t="shared" si="19"/>
        <v>0</v>
      </c>
      <c r="AF79" s="53"/>
      <c r="AG79" s="53"/>
      <c r="AH79" s="56">
        <v>0</v>
      </c>
      <c r="AI79" s="53"/>
      <c r="AJ79" s="53"/>
      <c r="AK79" s="56">
        <f t="shared" si="20"/>
        <v>0</v>
      </c>
      <c r="AL79" s="53"/>
      <c r="AM79" s="53"/>
      <c r="AN79" s="56">
        <v>0</v>
      </c>
      <c r="AO79" s="53"/>
      <c r="AP79" s="53"/>
      <c r="AQ79" s="56">
        <f t="shared" si="21"/>
        <v>0</v>
      </c>
      <c r="AR79" s="53"/>
      <c r="AS79" s="53"/>
      <c r="AT79" s="56">
        <v>0</v>
      </c>
      <c r="AU79" s="53"/>
      <c r="AV79" s="53"/>
      <c r="AW79" s="53">
        <f t="shared" si="22"/>
        <v>0.53690000000000004</v>
      </c>
      <c r="AX79" s="53">
        <f t="shared" si="23"/>
        <v>0</v>
      </c>
      <c r="AY79" s="53">
        <f t="shared" si="23"/>
        <v>0</v>
      </c>
      <c r="AZ79" s="53">
        <f t="shared" si="23"/>
        <v>0.53690000000000004</v>
      </c>
      <c r="BA79" s="53">
        <f t="shared" si="23"/>
        <v>0</v>
      </c>
      <c r="BB79" s="57">
        <f t="shared" si="23"/>
        <v>0</v>
      </c>
      <c r="BC79" s="68"/>
    </row>
    <row r="80" spans="1:55" s="69" customFormat="1" ht="24" hidden="1" customHeight="1" x14ac:dyDescent="0.25">
      <c r="A80" s="49">
        <f t="shared" si="24"/>
        <v>37</v>
      </c>
      <c r="B80" s="50" t="s">
        <v>145</v>
      </c>
      <c r="C80" s="70" t="s">
        <v>146</v>
      </c>
      <c r="D80" s="51" t="s">
        <v>60</v>
      </c>
      <c r="E80" s="51">
        <v>2015</v>
      </c>
      <c r="F80" s="51">
        <v>2015</v>
      </c>
      <c r="G80" s="53"/>
      <c r="H80" s="53"/>
      <c r="I80" s="62"/>
      <c r="J80" s="53"/>
      <c r="K80" s="54">
        <v>49.131387419999996</v>
      </c>
      <c r="L80" s="54">
        <v>49.131387419999996</v>
      </c>
      <c r="M80" s="53">
        <f t="shared" si="25"/>
        <v>0</v>
      </c>
      <c r="N80" s="53"/>
      <c r="O80" s="53"/>
      <c r="P80" s="53">
        <v>0</v>
      </c>
      <c r="Q80" s="53"/>
      <c r="R80" s="53"/>
      <c r="S80" s="53">
        <f t="shared" si="17"/>
        <v>0</v>
      </c>
      <c r="T80" s="53"/>
      <c r="U80" s="53"/>
      <c r="V80" s="53"/>
      <c r="W80" s="53"/>
      <c r="X80" s="53"/>
      <c r="Y80" s="56">
        <f t="shared" si="18"/>
        <v>4.3145720599999997</v>
      </c>
      <c r="Z80" s="53"/>
      <c r="AA80" s="53"/>
      <c r="AB80" s="56">
        <v>4.3145720599999997</v>
      </c>
      <c r="AC80" s="53"/>
      <c r="AD80" s="53"/>
      <c r="AE80" s="53">
        <f t="shared" si="19"/>
        <v>0.22708274000000017</v>
      </c>
      <c r="AF80" s="53"/>
      <c r="AG80" s="53"/>
      <c r="AH80" s="56">
        <v>0.22708274000000017</v>
      </c>
      <c r="AI80" s="53"/>
      <c r="AJ80" s="53"/>
      <c r="AK80" s="56">
        <f t="shared" si="20"/>
        <v>14.597873868999997</v>
      </c>
      <c r="AL80" s="53"/>
      <c r="AM80" s="53"/>
      <c r="AN80" s="56">
        <v>14.597873868999997</v>
      </c>
      <c r="AO80" s="53"/>
      <c r="AP80" s="53"/>
      <c r="AQ80" s="56">
        <f t="shared" si="21"/>
        <v>28.530681271000002</v>
      </c>
      <c r="AR80" s="53"/>
      <c r="AS80" s="53"/>
      <c r="AT80" s="56">
        <v>28.530681271000002</v>
      </c>
      <c r="AU80" s="53"/>
      <c r="AV80" s="53"/>
      <c r="AW80" s="53">
        <f t="shared" si="22"/>
        <v>47.670209939999999</v>
      </c>
      <c r="AX80" s="53">
        <f t="shared" si="23"/>
        <v>0</v>
      </c>
      <c r="AY80" s="53">
        <f t="shared" si="23"/>
        <v>0</v>
      </c>
      <c r="AZ80" s="53">
        <f t="shared" si="23"/>
        <v>47.670209939999999</v>
      </c>
      <c r="BA80" s="53">
        <f t="shared" si="23"/>
        <v>0</v>
      </c>
      <c r="BB80" s="57">
        <f t="shared" si="23"/>
        <v>0</v>
      </c>
      <c r="BC80" s="68"/>
    </row>
    <row r="81" spans="1:55" s="69" customFormat="1" ht="31.5" x14ac:dyDescent="0.25">
      <c r="A81" s="49">
        <f t="shared" si="24"/>
        <v>38</v>
      </c>
      <c r="B81" s="50" t="s">
        <v>147</v>
      </c>
      <c r="C81" s="51" t="s">
        <v>148</v>
      </c>
      <c r="D81" s="51" t="s">
        <v>60</v>
      </c>
      <c r="E81" s="51">
        <v>2015</v>
      </c>
      <c r="F81" s="51">
        <v>2015</v>
      </c>
      <c r="G81" s="53"/>
      <c r="H81" s="53"/>
      <c r="I81" s="62"/>
      <c r="J81" s="53"/>
      <c r="K81" s="54">
        <v>0.51919999999999999</v>
      </c>
      <c r="L81" s="54">
        <v>0.51919999999999999</v>
      </c>
      <c r="M81" s="53">
        <f t="shared" si="25"/>
        <v>0</v>
      </c>
      <c r="N81" s="53"/>
      <c r="O81" s="53"/>
      <c r="P81" s="53">
        <v>0</v>
      </c>
      <c r="Q81" s="53"/>
      <c r="R81" s="53"/>
      <c r="S81" s="53">
        <f t="shared" si="17"/>
        <v>0</v>
      </c>
      <c r="T81" s="53"/>
      <c r="U81" s="53"/>
      <c r="V81" s="53"/>
      <c r="W81" s="53"/>
      <c r="X81" s="53"/>
      <c r="Y81" s="56">
        <f t="shared" si="18"/>
        <v>0.51919999999999999</v>
      </c>
      <c r="Z81" s="53"/>
      <c r="AA81" s="53"/>
      <c r="AB81" s="56">
        <v>0.51919999999999999</v>
      </c>
      <c r="AC81" s="53"/>
      <c r="AD81" s="53"/>
      <c r="AE81" s="53">
        <f t="shared" si="19"/>
        <v>0</v>
      </c>
      <c r="AF81" s="53"/>
      <c r="AG81" s="53"/>
      <c r="AH81" s="56">
        <v>0</v>
      </c>
      <c r="AI81" s="53"/>
      <c r="AJ81" s="53"/>
      <c r="AK81" s="56">
        <f t="shared" si="20"/>
        <v>0</v>
      </c>
      <c r="AL81" s="53"/>
      <c r="AM81" s="53"/>
      <c r="AN81" s="56">
        <v>0</v>
      </c>
      <c r="AO81" s="53"/>
      <c r="AP81" s="53"/>
      <c r="AQ81" s="56">
        <f t="shared" si="21"/>
        <v>0</v>
      </c>
      <c r="AR81" s="53"/>
      <c r="AS81" s="53"/>
      <c r="AT81" s="56">
        <v>0</v>
      </c>
      <c r="AU81" s="53"/>
      <c r="AV81" s="53"/>
      <c r="AW81" s="53">
        <f t="shared" si="22"/>
        <v>0.51919999999999999</v>
      </c>
      <c r="AX81" s="53">
        <f t="shared" si="23"/>
        <v>0</v>
      </c>
      <c r="AY81" s="53">
        <f t="shared" si="23"/>
        <v>0</v>
      </c>
      <c r="AZ81" s="53">
        <f t="shared" si="23"/>
        <v>0.51919999999999999</v>
      </c>
      <c r="BA81" s="53">
        <f t="shared" si="23"/>
        <v>0</v>
      </c>
      <c r="BB81" s="57">
        <f t="shared" si="23"/>
        <v>0</v>
      </c>
      <c r="BC81" s="68"/>
    </row>
    <row r="82" spans="1:55" s="69" customFormat="1" ht="31.5" x14ac:dyDescent="0.25">
      <c r="A82" s="49">
        <f t="shared" si="24"/>
        <v>39</v>
      </c>
      <c r="B82" s="50" t="s">
        <v>149</v>
      </c>
      <c r="C82" s="51" t="s">
        <v>150</v>
      </c>
      <c r="D82" s="51" t="s">
        <v>60</v>
      </c>
      <c r="E82" s="51">
        <v>2015</v>
      </c>
      <c r="F82" s="51">
        <v>2015</v>
      </c>
      <c r="G82" s="53"/>
      <c r="H82" s="53"/>
      <c r="I82" s="62"/>
      <c r="J82" s="53"/>
      <c r="K82" s="54">
        <v>0.47199999999999998</v>
      </c>
      <c r="L82" s="54">
        <v>0.47199999999999998</v>
      </c>
      <c r="M82" s="53">
        <f t="shared" si="25"/>
        <v>0</v>
      </c>
      <c r="N82" s="53"/>
      <c r="O82" s="53"/>
      <c r="P82" s="53">
        <v>0</v>
      </c>
      <c r="Q82" s="53"/>
      <c r="R82" s="53"/>
      <c r="S82" s="53">
        <f t="shared" si="17"/>
        <v>0</v>
      </c>
      <c r="T82" s="53"/>
      <c r="U82" s="53"/>
      <c r="V82" s="53"/>
      <c r="W82" s="53"/>
      <c r="X82" s="53"/>
      <c r="Y82" s="56">
        <f t="shared" si="18"/>
        <v>0.47199999999999998</v>
      </c>
      <c r="Z82" s="53"/>
      <c r="AA82" s="53"/>
      <c r="AB82" s="56">
        <v>0.47199999999999998</v>
      </c>
      <c r="AC82" s="53"/>
      <c r="AD82" s="53"/>
      <c r="AE82" s="53">
        <f t="shared" si="19"/>
        <v>0</v>
      </c>
      <c r="AF82" s="53"/>
      <c r="AG82" s="53"/>
      <c r="AH82" s="56">
        <v>0</v>
      </c>
      <c r="AI82" s="53"/>
      <c r="AJ82" s="53"/>
      <c r="AK82" s="56">
        <f t="shared" si="20"/>
        <v>0</v>
      </c>
      <c r="AL82" s="53"/>
      <c r="AM82" s="53"/>
      <c r="AN82" s="56">
        <v>0</v>
      </c>
      <c r="AO82" s="53"/>
      <c r="AP82" s="53"/>
      <c r="AQ82" s="56">
        <f t="shared" si="21"/>
        <v>0</v>
      </c>
      <c r="AR82" s="53"/>
      <c r="AS82" s="53"/>
      <c r="AT82" s="56">
        <v>0</v>
      </c>
      <c r="AU82" s="53"/>
      <c r="AV82" s="53"/>
      <c r="AW82" s="53">
        <f t="shared" si="22"/>
        <v>0.47199999999999998</v>
      </c>
      <c r="AX82" s="53">
        <f t="shared" si="23"/>
        <v>0</v>
      </c>
      <c r="AY82" s="53">
        <f t="shared" si="23"/>
        <v>0</v>
      </c>
      <c r="AZ82" s="53">
        <f t="shared" si="23"/>
        <v>0.47199999999999998</v>
      </c>
      <c r="BA82" s="53">
        <f t="shared" si="23"/>
        <v>0</v>
      </c>
      <c r="BB82" s="57">
        <f t="shared" si="23"/>
        <v>0</v>
      </c>
      <c r="BC82" s="68"/>
    </row>
    <row r="83" spans="1:55" s="69" customFormat="1" ht="31.5" x14ac:dyDescent="0.25">
      <c r="A83" s="49">
        <f t="shared" si="24"/>
        <v>40</v>
      </c>
      <c r="B83" s="50" t="s">
        <v>151</v>
      </c>
      <c r="C83" s="51" t="s">
        <v>152</v>
      </c>
      <c r="D83" s="51" t="s">
        <v>60</v>
      </c>
      <c r="E83" s="51">
        <v>2015</v>
      </c>
      <c r="F83" s="51">
        <v>2015</v>
      </c>
      <c r="G83" s="53"/>
      <c r="H83" s="53"/>
      <c r="I83" s="62"/>
      <c r="J83" s="53"/>
      <c r="K83" s="54">
        <v>6.3023800000000003</v>
      </c>
      <c r="L83" s="54">
        <v>6.3023800000000003</v>
      </c>
      <c r="M83" s="53">
        <f t="shared" si="25"/>
        <v>0</v>
      </c>
      <c r="N83" s="53"/>
      <c r="O83" s="53"/>
      <c r="P83" s="53">
        <v>0</v>
      </c>
      <c r="Q83" s="53"/>
      <c r="R83" s="53"/>
      <c r="S83" s="53">
        <f t="shared" si="17"/>
        <v>0</v>
      </c>
      <c r="T83" s="53"/>
      <c r="U83" s="53"/>
      <c r="V83" s="53"/>
      <c r="W83" s="53"/>
      <c r="X83" s="53"/>
      <c r="Y83" s="56">
        <f t="shared" si="18"/>
        <v>6.3023800000000003</v>
      </c>
      <c r="Z83" s="53"/>
      <c r="AA83" s="53"/>
      <c r="AB83" s="56">
        <v>6.3023800000000003</v>
      </c>
      <c r="AC83" s="53"/>
      <c r="AD83" s="53"/>
      <c r="AE83" s="53">
        <f t="shared" si="19"/>
        <v>0</v>
      </c>
      <c r="AF83" s="53"/>
      <c r="AG83" s="53"/>
      <c r="AH83" s="56">
        <v>0</v>
      </c>
      <c r="AI83" s="53"/>
      <c r="AJ83" s="53"/>
      <c r="AK83" s="56">
        <f t="shared" si="20"/>
        <v>0</v>
      </c>
      <c r="AL83" s="53"/>
      <c r="AM83" s="53"/>
      <c r="AN83" s="56">
        <v>0</v>
      </c>
      <c r="AO83" s="53"/>
      <c r="AP83" s="53"/>
      <c r="AQ83" s="56">
        <f t="shared" si="21"/>
        <v>0</v>
      </c>
      <c r="AR83" s="53"/>
      <c r="AS83" s="53"/>
      <c r="AT83" s="56">
        <v>0</v>
      </c>
      <c r="AU83" s="53"/>
      <c r="AV83" s="53"/>
      <c r="AW83" s="53">
        <f t="shared" si="22"/>
        <v>6.3023800000000003</v>
      </c>
      <c r="AX83" s="53">
        <f t="shared" si="23"/>
        <v>0</v>
      </c>
      <c r="AY83" s="53">
        <f t="shared" si="23"/>
        <v>0</v>
      </c>
      <c r="AZ83" s="53">
        <f t="shared" si="23"/>
        <v>6.3023800000000003</v>
      </c>
      <c r="BA83" s="53">
        <f t="shared" si="23"/>
        <v>0</v>
      </c>
      <c r="BB83" s="57">
        <f t="shared" si="23"/>
        <v>0</v>
      </c>
      <c r="BC83" s="68"/>
    </row>
    <row r="84" spans="1:55" s="69" customFormat="1" ht="25.5" customHeight="1" x14ac:dyDescent="0.25">
      <c r="A84" s="49">
        <f t="shared" si="24"/>
        <v>41</v>
      </c>
      <c r="B84" s="50" t="s">
        <v>153</v>
      </c>
      <c r="C84" s="51" t="s">
        <v>154</v>
      </c>
      <c r="D84" s="51" t="s">
        <v>60</v>
      </c>
      <c r="E84" s="51">
        <v>2015</v>
      </c>
      <c r="F84" s="51">
        <v>2015</v>
      </c>
      <c r="G84" s="53"/>
      <c r="H84" s="53"/>
      <c r="I84" s="62"/>
      <c r="J84" s="53"/>
      <c r="K84" s="54">
        <v>0.51919999999999999</v>
      </c>
      <c r="L84" s="54">
        <v>0.51919999999999999</v>
      </c>
      <c r="M84" s="53">
        <f t="shared" si="25"/>
        <v>0</v>
      </c>
      <c r="N84" s="53"/>
      <c r="O84" s="53"/>
      <c r="P84" s="53">
        <v>0</v>
      </c>
      <c r="Q84" s="53"/>
      <c r="R84" s="53"/>
      <c r="S84" s="53">
        <f t="shared" si="17"/>
        <v>0</v>
      </c>
      <c r="T84" s="53"/>
      <c r="U84" s="53"/>
      <c r="V84" s="53"/>
      <c r="W84" s="53"/>
      <c r="X84" s="53"/>
      <c r="Y84" s="56">
        <f t="shared" si="18"/>
        <v>0.51919999999999999</v>
      </c>
      <c r="Z84" s="53"/>
      <c r="AA84" s="53"/>
      <c r="AB84" s="56">
        <v>0.51919999999999999</v>
      </c>
      <c r="AC84" s="53"/>
      <c r="AD84" s="53"/>
      <c r="AE84" s="53">
        <f t="shared" si="19"/>
        <v>0</v>
      </c>
      <c r="AF84" s="53"/>
      <c r="AG84" s="53"/>
      <c r="AH84" s="56">
        <v>0</v>
      </c>
      <c r="AI84" s="53"/>
      <c r="AJ84" s="53"/>
      <c r="AK84" s="56">
        <f t="shared" si="20"/>
        <v>0</v>
      </c>
      <c r="AL84" s="53"/>
      <c r="AM84" s="53"/>
      <c r="AN84" s="56">
        <v>0</v>
      </c>
      <c r="AO84" s="53"/>
      <c r="AP84" s="53"/>
      <c r="AQ84" s="56">
        <f t="shared" si="21"/>
        <v>0</v>
      </c>
      <c r="AR84" s="53"/>
      <c r="AS84" s="53"/>
      <c r="AT84" s="56">
        <v>0</v>
      </c>
      <c r="AU84" s="53"/>
      <c r="AV84" s="53"/>
      <c r="AW84" s="53">
        <f t="shared" si="22"/>
        <v>0.51919999999999999</v>
      </c>
      <c r="AX84" s="53">
        <f t="shared" si="23"/>
        <v>0</v>
      </c>
      <c r="AY84" s="53">
        <f t="shared" si="23"/>
        <v>0</v>
      </c>
      <c r="AZ84" s="53">
        <f t="shared" si="23"/>
        <v>0.51919999999999999</v>
      </c>
      <c r="BA84" s="53">
        <f t="shared" si="23"/>
        <v>0</v>
      </c>
      <c r="BB84" s="57">
        <f t="shared" si="23"/>
        <v>0</v>
      </c>
      <c r="BC84" s="68"/>
    </row>
    <row r="85" spans="1:55" s="69" customFormat="1" ht="20.25" customHeight="1" x14ac:dyDescent="0.25">
      <c r="A85" s="49">
        <f t="shared" si="24"/>
        <v>42</v>
      </c>
      <c r="B85" s="50" t="s">
        <v>155</v>
      </c>
      <c r="C85" s="51" t="s">
        <v>156</v>
      </c>
      <c r="D85" s="51" t="s">
        <v>60</v>
      </c>
      <c r="E85" s="51">
        <v>2015</v>
      </c>
      <c r="F85" s="51">
        <v>2015</v>
      </c>
      <c r="G85" s="53"/>
      <c r="H85" s="53"/>
      <c r="I85" s="62"/>
      <c r="J85" s="53"/>
      <c r="K85" s="54">
        <v>0.42479999999999996</v>
      </c>
      <c r="L85" s="54">
        <v>0.42479999999999996</v>
      </c>
      <c r="M85" s="53">
        <f t="shared" si="25"/>
        <v>0</v>
      </c>
      <c r="N85" s="53"/>
      <c r="O85" s="53"/>
      <c r="P85" s="53">
        <v>0</v>
      </c>
      <c r="Q85" s="53"/>
      <c r="R85" s="53"/>
      <c r="S85" s="53">
        <f t="shared" si="17"/>
        <v>0</v>
      </c>
      <c r="T85" s="53"/>
      <c r="U85" s="53"/>
      <c r="V85" s="53"/>
      <c r="W85" s="53"/>
      <c r="X85" s="53"/>
      <c r="Y85" s="56">
        <f t="shared" si="18"/>
        <v>0.42479999999999996</v>
      </c>
      <c r="Z85" s="53"/>
      <c r="AA85" s="53"/>
      <c r="AB85" s="56">
        <v>0.42479999999999996</v>
      </c>
      <c r="AC85" s="53"/>
      <c r="AD85" s="53"/>
      <c r="AE85" s="53">
        <f t="shared" si="19"/>
        <v>0</v>
      </c>
      <c r="AF85" s="53"/>
      <c r="AG85" s="53"/>
      <c r="AH85" s="56">
        <v>0</v>
      </c>
      <c r="AI85" s="53"/>
      <c r="AJ85" s="53"/>
      <c r="AK85" s="56">
        <f t="shared" si="20"/>
        <v>0</v>
      </c>
      <c r="AL85" s="53"/>
      <c r="AM85" s="53"/>
      <c r="AN85" s="56">
        <v>0</v>
      </c>
      <c r="AO85" s="53"/>
      <c r="AP85" s="53"/>
      <c r="AQ85" s="56">
        <f t="shared" si="21"/>
        <v>0</v>
      </c>
      <c r="AR85" s="53"/>
      <c r="AS85" s="53"/>
      <c r="AT85" s="56">
        <v>0</v>
      </c>
      <c r="AU85" s="53"/>
      <c r="AV85" s="53"/>
      <c r="AW85" s="53">
        <f t="shared" si="22"/>
        <v>0.42479999999999996</v>
      </c>
      <c r="AX85" s="53">
        <f t="shared" si="23"/>
        <v>0</v>
      </c>
      <c r="AY85" s="53">
        <f t="shared" si="23"/>
        <v>0</v>
      </c>
      <c r="AZ85" s="53">
        <f t="shared" si="23"/>
        <v>0.42479999999999996</v>
      </c>
      <c r="BA85" s="53">
        <f t="shared" si="23"/>
        <v>0</v>
      </c>
      <c r="BB85" s="57">
        <f t="shared" si="23"/>
        <v>0</v>
      </c>
      <c r="BC85" s="68"/>
    </row>
    <row r="86" spans="1:55" s="69" customFormat="1" ht="31.5" x14ac:dyDescent="0.25">
      <c r="A86" s="49">
        <f t="shared" si="24"/>
        <v>43</v>
      </c>
      <c r="B86" s="50" t="s">
        <v>157</v>
      </c>
      <c r="C86" s="51" t="s">
        <v>158</v>
      </c>
      <c r="D86" s="51" t="s">
        <v>60</v>
      </c>
      <c r="E86" s="51">
        <v>2015</v>
      </c>
      <c r="F86" s="51">
        <v>2015</v>
      </c>
      <c r="G86" s="53"/>
      <c r="H86" s="53"/>
      <c r="I86" s="62"/>
      <c r="J86" s="53"/>
      <c r="K86" s="54">
        <v>0.51919999999999999</v>
      </c>
      <c r="L86" s="54">
        <v>0.51919999999999999</v>
      </c>
      <c r="M86" s="53">
        <f t="shared" si="25"/>
        <v>0</v>
      </c>
      <c r="N86" s="53"/>
      <c r="O86" s="53"/>
      <c r="P86" s="53">
        <v>0</v>
      </c>
      <c r="Q86" s="53"/>
      <c r="R86" s="53"/>
      <c r="S86" s="53">
        <f t="shared" si="17"/>
        <v>0</v>
      </c>
      <c r="T86" s="53"/>
      <c r="U86" s="53"/>
      <c r="V86" s="53"/>
      <c r="W86" s="53"/>
      <c r="X86" s="53"/>
      <c r="Y86" s="56">
        <f t="shared" si="18"/>
        <v>0.51919999999999999</v>
      </c>
      <c r="Z86" s="53"/>
      <c r="AA86" s="53"/>
      <c r="AB86" s="56">
        <v>0.51919999999999999</v>
      </c>
      <c r="AC86" s="53"/>
      <c r="AD86" s="53"/>
      <c r="AE86" s="53">
        <f t="shared" si="19"/>
        <v>0</v>
      </c>
      <c r="AF86" s="53"/>
      <c r="AG86" s="53"/>
      <c r="AH86" s="56">
        <v>0</v>
      </c>
      <c r="AI86" s="53"/>
      <c r="AJ86" s="53"/>
      <c r="AK86" s="56">
        <f t="shared" si="20"/>
        <v>0</v>
      </c>
      <c r="AL86" s="53"/>
      <c r="AM86" s="53"/>
      <c r="AN86" s="56">
        <v>0</v>
      </c>
      <c r="AO86" s="53"/>
      <c r="AP86" s="53"/>
      <c r="AQ86" s="56">
        <f t="shared" si="21"/>
        <v>0</v>
      </c>
      <c r="AR86" s="53"/>
      <c r="AS86" s="53"/>
      <c r="AT86" s="56">
        <v>0</v>
      </c>
      <c r="AU86" s="53"/>
      <c r="AV86" s="53"/>
      <c r="AW86" s="53">
        <f t="shared" si="22"/>
        <v>0.51919999999999999</v>
      </c>
      <c r="AX86" s="53">
        <f t="shared" si="23"/>
        <v>0</v>
      </c>
      <c r="AY86" s="53">
        <f t="shared" si="23"/>
        <v>0</v>
      </c>
      <c r="AZ86" s="53">
        <f t="shared" si="23"/>
        <v>0.51919999999999999</v>
      </c>
      <c r="BA86" s="53">
        <f t="shared" si="23"/>
        <v>0</v>
      </c>
      <c r="BB86" s="57">
        <f t="shared" si="23"/>
        <v>0</v>
      </c>
      <c r="BC86" s="68"/>
    </row>
    <row r="87" spans="1:55" s="69" customFormat="1" ht="16.5" thickBot="1" x14ac:dyDescent="0.3">
      <c r="A87" s="71">
        <f t="shared" si="24"/>
        <v>44</v>
      </c>
      <c r="B87" s="72" t="s">
        <v>159</v>
      </c>
      <c r="C87" s="73" t="s">
        <v>160</v>
      </c>
      <c r="D87" s="73" t="s">
        <v>69</v>
      </c>
      <c r="E87" s="74">
        <v>2012</v>
      </c>
      <c r="F87" s="74">
        <v>2020</v>
      </c>
      <c r="G87" s="75"/>
      <c r="H87" s="75">
        <v>755.24744999999996</v>
      </c>
      <c r="I87" s="76">
        <v>41699</v>
      </c>
      <c r="J87" s="75"/>
      <c r="K87" s="77">
        <v>362.96813687999997</v>
      </c>
      <c r="L87" s="77">
        <v>177.50861984999995</v>
      </c>
      <c r="M87" s="75">
        <f t="shared" si="25"/>
        <v>4.8179999999999996</v>
      </c>
      <c r="N87" s="75"/>
      <c r="O87" s="75"/>
      <c r="P87" s="75">
        <v>4.8179999999999996</v>
      </c>
      <c r="Q87" s="75"/>
      <c r="R87" s="75"/>
      <c r="S87" s="75">
        <f t="shared" si="17"/>
        <v>0</v>
      </c>
      <c r="T87" s="75"/>
      <c r="U87" s="75"/>
      <c r="V87" s="75"/>
      <c r="W87" s="75"/>
      <c r="X87" s="75"/>
      <c r="Y87" s="78">
        <f t="shared" si="18"/>
        <v>0</v>
      </c>
      <c r="Z87" s="75"/>
      <c r="AA87" s="75"/>
      <c r="AB87" s="78">
        <v>0</v>
      </c>
      <c r="AC87" s="75"/>
      <c r="AD87" s="75"/>
      <c r="AE87" s="75">
        <f t="shared" si="19"/>
        <v>0</v>
      </c>
      <c r="AF87" s="75"/>
      <c r="AG87" s="75"/>
      <c r="AH87" s="78">
        <v>0</v>
      </c>
      <c r="AI87" s="75"/>
      <c r="AJ87" s="75"/>
      <c r="AK87" s="78">
        <f t="shared" si="20"/>
        <v>0</v>
      </c>
      <c r="AL87" s="75"/>
      <c r="AM87" s="75"/>
      <c r="AN87" s="78">
        <v>0</v>
      </c>
      <c r="AO87" s="75"/>
      <c r="AP87" s="75"/>
      <c r="AQ87" s="78">
        <f t="shared" si="21"/>
        <v>133.20916800000001</v>
      </c>
      <c r="AR87" s="75"/>
      <c r="AS87" s="75"/>
      <c r="AT87" s="78">
        <v>133.20916800000001</v>
      </c>
      <c r="AU87" s="75"/>
      <c r="AV87" s="75"/>
      <c r="AW87" s="75">
        <f t="shared" si="22"/>
        <v>133.20916800000001</v>
      </c>
      <c r="AX87" s="75">
        <f t="shared" si="23"/>
        <v>0</v>
      </c>
      <c r="AY87" s="75">
        <f t="shared" si="23"/>
        <v>0</v>
      </c>
      <c r="AZ87" s="75">
        <f t="shared" si="23"/>
        <v>133.20916800000001</v>
      </c>
      <c r="BA87" s="75">
        <f t="shared" si="23"/>
        <v>0</v>
      </c>
      <c r="BB87" s="79">
        <f t="shared" si="23"/>
        <v>0</v>
      </c>
      <c r="BC87" s="68"/>
    </row>
    <row r="88" spans="1:55" x14ac:dyDescent="0.25">
      <c r="A88" s="80"/>
      <c r="B88" s="81"/>
      <c r="C88" s="81"/>
      <c r="D88" s="81"/>
      <c r="E88" s="81"/>
      <c r="F88" s="81"/>
      <c r="G88" s="81"/>
      <c r="H88" s="81"/>
      <c r="I88" s="81"/>
      <c r="J88" s="81"/>
      <c r="K88" s="81"/>
      <c r="L88" s="81"/>
      <c r="M88" s="81"/>
      <c r="N88" s="81"/>
      <c r="O88" s="81"/>
      <c r="P88" s="81"/>
      <c r="Q88" s="81"/>
      <c r="R88" s="81"/>
      <c r="S88" s="81"/>
      <c r="T88" s="81"/>
      <c r="U88" s="81"/>
      <c r="V88" s="81"/>
      <c r="W88" s="81"/>
      <c r="X88" s="81"/>
      <c r="Y88" s="81"/>
      <c r="Z88" s="80"/>
      <c r="AA88" s="80"/>
      <c r="AB88" s="80"/>
      <c r="AC88" s="80"/>
    </row>
    <row r="89" spans="1:55" x14ac:dyDescent="0.25">
      <c r="A89" s="80"/>
      <c r="B89" s="81"/>
      <c r="C89" s="81"/>
      <c r="D89" s="81"/>
      <c r="E89" s="81"/>
      <c r="F89" s="81"/>
      <c r="G89" s="81"/>
      <c r="H89" s="81"/>
      <c r="I89" s="81"/>
      <c r="J89" s="81"/>
      <c r="K89" s="81"/>
      <c r="L89" s="81"/>
      <c r="M89" s="81"/>
      <c r="N89" s="81"/>
      <c r="O89" s="81"/>
      <c r="P89" s="81"/>
      <c r="Q89" s="81"/>
      <c r="R89" s="81"/>
      <c r="S89" s="81"/>
      <c r="T89" s="81"/>
      <c r="U89" s="81"/>
      <c r="V89" s="81"/>
      <c r="W89" s="81"/>
      <c r="X89" s="81"/>
      <c r="Y89" s="81"/>
      <c r="Z89" s="80"/>
      <c r="AA89" s="80"/>
      <c r="AB89" s="80"/>
      <c r="AC89" s="80"/>
    </row>
    <row r="90" spans="1:55" x14ac:dyDescent="0.25">
      <c r="A90" s="80"/>
      <c r="B90" s="81"/>
      <c r="C90" s="81"/>
      <c r="D90" s="81"/>
      <c r="E90" s="81"/>
      <c r="F90" s="81"/>
      <c r="G90" s="81"/>
      <c r="H90" s="81"/>
      <c r="I90" s="81"/>
      <c r="J90" s="81"/>
      <c r="K90" s="81"/>
      <c r="L90" s="81"/>
      <c r="M90" s="81"/>
      <c r="N90" s="81"/>
      <c r="O90" s="81"/>
      <c r="P90" s="81"/>
      <c r="Q90" s="81"/>
      <c r="R90" s="81"/>
      <c r="S90" s="81"/>
      <c r="T90" s="81"/>
      <c r="U90" s="81"/>
      <c r="V90" s="81"/>
      <c r="W90" s="81"/>
      <c r="X90" s="81"/>
      <c r="Y90" s="81"/>
      <c r="Z90" s="80"/>
      <c r="AA90" s="80"/>
      <c r="AB90" s="80"/>
      <c r="AC90" s="80"/>
    </row>
    <row r="91" spans="1:55" x14ac:dyDescent="0.25">
      <c r="A91" s="80"/>
      <c r="B91" s="81"/>
      <c r="C91" s="81"/>
      <c r="D91" s="81"/>
      <c r="E91" s="81"/>
      <c r="F91" s="81"/>
      <c r="G91" s="81"/>
      <c r="H91" s="81"/>
      <c r="I91" s="81"/>
      <c r="J91" s="81"/>
      <c r="K91" s="81"/>
      <c r="L91" s="81"/>
      <c r="M91" s="81"/>
      <c r="N91" s="81"/>
      <c r="O91" s="81"/>
      <c r="P91" s="81"/>
      <c r="Q91" s="81"/>
      <c r="R91" s="81"/>
      <c r="S91" s="81"/>
      <c r="T91" s="81"/>
      <c r="U91" s="81"/>
      <c r="V91" s="81"/>
      <c r="W91" s="81"/>
      <c r="X91" s="81"/>
      <c r="Y91" s="81"/>
      <c r="Z91" s="80"/>
      <c r="AA91" s="80"/>
      <c r="AB91" s="80"/>
      <c r="AC91" s="80"/>
    </row>
    <row r="92" spans="1:55" ht="15.75" customHeight="1" x14ac:dyDescent="0.25">
      <c r="A92" s="82" t="s">
        <v>161</v>
      </c>
      <c r="B92" s="82"/>
      <c r="C92" s="82"/>
      <c r="D92" s="82"/>
      <c r="E92" s="82"/>
      <c r="F92" s="82"/>
      <c r="G92" s="82"/>
      <c r="H92" s="82"/>
      <c r="I92" s="82"/>
      <c r="J92" s="82"/>
      <c r="K92" s="82"/>
      <c r="L92" s="82"/>
      <c r="M92" s="82"/>
      <c r="N92" s="82"/>
      <c r="O92" s="82"/>
      <c r="P92" s="82"/>
      <c r="Q92" s="82"/>
      <c r="R92" s="82"/>
      <c r="S92" s="82"/>
      <c r="T92" s="82"/>
      <c r="U92" s="82"/>
      <c r="V92" s="83"/>
    </row>
    <row r="93" spans="1:55" ht="72.75" customHeight="1" x14ac:dyDescent="0.25">
      <c r="A93" s="28" t="s">
        <v>24</v>
      </c>
      <c r="B93" s="28" t="s">
        <v>25</v>
      </c>
      <c r="C93" s="28" t="s">
        <v>162</v>
      </c>
      <c r="D93" s="29" t="s">
        <v>27</v>
      </c>
      <c r="E93" s="29" t="s">
        <v>28</v>
      </c>
      <c r="F93" s="84" t="s">
        <v>29</v>
      </c>
      <c r="G93" s="34" t="s">
        <v>163</v>
      </c>
      <c r="H93" s="35"/>
      <c r="I93" s="35"/>
      <c r="J93" s="35"/>
      <c r="K93" s="35"/>
      <c r="L93" s="36"/>
      <c r="M93" s="28" t="s">
        <v>164</v>
      </c>
      <c r="N93" s="28"/>
      <c r="O93" s="85" t="s">
        <v>165</v>
      </c>
      <c r="P93" s="34" t="s">
        <v>166</v>
      </c>
      <c r="Q93" s="35"/>
      <c r="R93" s="35"/>
      <c r="S93" s="35"/>
      <c r="T93" s="35"/>
      <c r="U93" s="36"/>
    </row>
    <row r="94" spans="1:55" ht="30.75" customHeight="1" x14ac:dyDescent="0.25">
      <c r="A94" s="28"/>
      <c r="B94" s="28"/>
      <c r="C94" s="28"/>
      <c r="D94" s="29"/>
      <c r="E94" s="29"/>
      <c r="F94" s="30"/>
      <c r="G94" s="85" t="s">
        <v>167</v>
      </c>
      <c r="H94" s="86" t="s">
        <v>46</v>
      </c>
      <c r="I94" s="87"/>
      <c r="J94" s="87"/>
      <c r="K94" s="87"/>
      <c r="L94" s="88"/>
      <c r="M94" s="28"/>
      <c r="N94" s="28"/>
      <c r="O94" s="89"/>
      <c r="P94" s="90" t="s">
        <v>168</v>
      </c>
      <c r="Q94" s="90" t="s">
        <v>169</v>
      </c>
      <c r="R94" s="90" t="s">
        <v>170</v>
      </c>
      <c r="S94" s="90" t="s">
        <v>171</v>
      </c>
      <c r="T94" s="90" t="s">
        <v>172</v>
      </c>
      <c r="U94" s="90" t="s">
        <v>41</v>
      </c>
    </row>
    <row r="95" spans="1:55" ht="120.75" x14ac:dyDescent="0.25">
      <c r="A95" s="28"/>
      <c r="B95" s="28"/>
      <c r="C95" s="28"/>
      <c r="D95" s="29"/>
      <c r="E95" s="29"/>
      <c r="F95" s="39"/>
      <c r="G95" s="91"/>
      <c r="H95" s="38" t="s">
        <v>173</v>
      </c>
      <c r="I95" s="38" t="s">
        <v>174</v>
      </c>
      <c r="J95" s="38" t="s">
        <v>175</v>
      </c>
      <c r="K95" s="38" t="s">
        <v>176</v>
      </c>
      <c r="L95" s="38" t="s">
        <v>177</v>
      </c>
      <c r="M95" s="38" t="s">
        <v>178</v>
      </c>
      <c r="N95" s="38" t="s">
        <v>46</v>
      </c>
      <c r="O95" s="91"/>
      <c r="P95" s="92"/>
      <c r="Q95" s="92"/>
      <c r="R95" s="92"/>
      <c r="S95" s="92"/>
      <c r="T95" s="92"/>
      <c r="U95" s="90"/>
    </row>
    <row r="96" spans="1:55" ht="19.5" customHeight="1" x14ac:dyDescent="0.25">
      <c r="A96" s="44">
        <v>1</v>
      </c>
      <c r="B96" s="44">
        <v>2</v>
      </c>
      <c r="C96" s="44">
        <v>3</v>
      </c>
      <c r="D96" s="44">
        <v>4</v>
      </c>
      <c r="E96" s="44">
        <v>5</v>
      </c>
      <c r="F96" s="44">
        <v>6</v>
      </c>
      <c r="G96" s="44">
        <v>7</v>
      </c>
      <c r="H96" s="44">
        <v>8</v>
      </c>
      <c r="I96" s="44">
        <v>9</v>
      </c>
      <c r="J96" s="44">
        <v>10</v>
      </c>
      <c r="K96" s="44">
        <v>11</v>
      </c>
      <c r="L96" s="44">
        <v>12</v>
      </c>
      <c r="M96" s="44">
        <v>13</v>
      </c>
      <c r="N96" s="44">
        <v>14</v>
      </c>
      <c r="O96" s="44">
        <v>15</v>
      </c>
      <c r="P96" s="44">
        <v>16</v>
      </c>
      <c r="Q96" s="44">
        <v>17</v>
      </c>
      <c r="R96" s="44">
        <v>18</v>
      </c>
      <c r="S96" s="44">
        <v>19</v>
      </c>
      <c r="T96" s="44">
        <v>20</v>
      </c>
      <c r="U96" s="44">
        <v>21</v>
      </c>
    </row>
    <row r="97" spans="1:42" x14ac:dyDescent="0.25">
      <c r="A97" s="44"/>
      <c r="B97" s="44" t="s">
        <v>54</v>
      </c>
      <c r="C97" s="44"/>
      <c r="D97" s="44"/>
      <c r="E97" s="44"/>
      <c r="F97" s="44"/>
      <c r="G97" s="44"/>
      <c r="H97" s="46">
        <f>H98+H112</f>
        <v>1511.0801829499999</v>
      </c>
      <c r="I97" s="46">
        <f>I98+I112</f>
        <v>100.23516542390436</v>
      </c>
      <c r="J97" s="46">
        <f>J98+J112</f>
        <v>825.8768214770073</v>
      </c>
      <c r="K97" s="46">
        <f>K98+K112</f>
        <v>449.16365165483728</v>
      </c>
      <c r="L97" s="46">
        <f>L98+L112</f>
        <v>135.8045443942512</v>
      </c>
      <c r="M97" s="46"/>
      <c r="N97" s="46">
        <f t="shared" ref="N97:U97" si="26">N98+N112</f>
        <v>765.18350195000016</v>
      </c>
      <c r="O97" s="46">
        <f t="shared" si="26"/>
        <v>36.307268950000001</v>
      </c>
      <c r="P97" s="46">
        <f t="shared" si="26"/>
        <v>0</v>
      </c>
      <c r="Q97" s="46">
        <f t="shared" si="26"/>
        <v>172.01300000000001</v>
      </c>
      <c r="R97" s="46">
        <f t="shared" si="26"/>
        <v>129.98699999999999</v>
      </c>
      <c r="S97" s="46">
        <f t="shared" si="26"/>
        <v>142.29549900000001</v>
      </c>
      <c r="T97" s="46">
        <f t="shared" si="26"/>
        <v>331.57903400000004</v>
      </c>
      <c r="U97" s="46">
        <f t="shared" si="26"/>
        <v>775.87453300000004</v>
      </c>
    </row>
    <row r="98" spans="1:42" x14ac:dyDescent="0.25">
      <c r="A98" s="44">
        <v>1</v>
      </c>
      <c r="B98" s="44" t="s">
        <v>55</v>
      </c>
      <c r="C98" s="44"/>
      <c r="D98" s="44"/>
      <c r="E98" s="44"/>
      <c r="F98" s="44"/>
      <c r="G98" s="44"/>
      <c r="H98" s="46">
        <f>H99+H102+H103+H105+H106</f>
        <v>208.69628700000001</v>
      </c>
      <c r="I98" s="46">
        <f>I99+I102+I103+I105+I106</f>
        <v>16.564523430000001</v>
      </c>
      <c r="J98" s="46">
        <f>J99+J102+J103+J105+J106</f>
        <v>122.6882762</v>
      </c>
      <c r="K98" s="46">
        <f>K99+K102+K103+K105+K106</f>
        <v>50.581991959999996</v>
      </c>
      <c r="L98" s="46">
        <f>L99+L102+L103+L105+L106</f>
        <v>18.861495410000003</v>
      </c>
      <c r="M98" s="46"/>
      <c r="N98" s="46">
        <f>N99+N102+N106</f>
        <v>105.24444899999999</v>
      </c>
      <c r="O98" s="46">
        <f>O99+O106</f>
        <v>10.568</v>
      </c>
      <c r="P98" s="46">
        <f>P99+P106</f>
        <v>0</v>
      </c>
      <c r="Q98" s="46">
        <f>Q99+Q106</f>
        <v>36.361539999999998</v>
      </c>
      <c r="R98" s="46">
        <f>R99+R106+R103</f>
        <v>1.5</v>
      </c>
      <c r="S98" s="46">
        <f t="shared" ref="S98:T98" si="27">S99+S106+S103</f>
        <v>65.317909</v>
      </c>
      <c r="T98" s="46">
        <f t="shared" si="27"/>
        <v>38.4953</v>
      </c>
      <c r="U98" s="46">
        <f>U99+U106+U103</f>
        <v>141.67474899999999</v>
      </c>
      <c r="V98" s="93"/>
      <c r="W98" s="93"/>
      <c r="X98" s="93"/>
      <c r="Y98" s="93"/>
      <c r="Z98" s="93"/>
      <c r="AA98" s="93"/>
      <c r="AB98" s="93"/>
      <c r="AC98" s="93"/>
      <c r="AD98" s="93"/>
      <c r="AE98" s="93"/>
      <c r="AF98" s="93"/>
      <c r="AG98" s="93"/>
      <c r="AH98" s="93"/>
      <c r="AI98" s="93"/>
      <c r="AJ98" s="93"/>
      <c r="AK98" s="93"/>
      <c r="AL98" s="93"/>
      <c r="AM98" s="93"/>
      <c r="AN98" s="93"/>
      <c r="AO98" s="93"/>
      <c r="AP98" s="93"/>
    </row>
    <row r="99" spans="1:42" ht="31.5" x14ac:dyDescent="0.25">
      <c r="A99" s="94" t="s">
        <v>56</v>
      </c>
      <c r="B99" s="44" t="s">
        <v>57</v>
      </c>
      <c r="C99" s="44"/>
      <c r="D99" s="44"/>
      <c r="E99" s="44"/>
      <c r="F99" s="44"/>
      <c r="G99" s="44"/>
      <c r="H99" s="46">
        <f>SUM(H100:H101)</f>
        <v>19.067999999999998</v>
      </c>
      <c r="I99" s="46">
        <f>SUM(I100:I101)</f>
        <v>1.6068</v>
      </c>
      <c r="J99" s="46">
        <f>SUM(J100:J101)</f>
        <v>10.7204</v>
      </c>
      <c r="K99" s="46">
        <f>SUM(K100:K101)</f>
        <v>5.3874000000000004</v>
      </c>
      <c r="L99" s="46">
        <f>SUM(L100:L101)</f>
        <v>1.3534000000000002</v>
      </c>
      <c r="M99" s="46"/>
      <c r="N99" s="46">
        <f t="shared" ref="N99:U99" si="28">SUM(N100:N101)</f>
        <v>19.067999999999998</v>
      </c>
      <c r="O99" s="46">
        <f t="shared" si="28"/>
        <v>9.0679999999999996</v>
      </c>
      <c r="P99" s="46">
        <f t="shared" si="28"/>
        <v>0</v>
      </c>
      <c r="Q99" s="46">
        <f t="shared" si="28"/>
        <v>0</v>
      </c>
      <c r="R99" s="46">
        <f>SUM(R100:R101)</f>
        <v>0</v>
      </c>
      <c r="S99" s="46">
        <f>SUM(S100:S101)</f>
        <v>5</v>
      </c>
      <c r="T99" s="46">
        <f>SUM(T100:T101)</f>
        <v>5</v>
      </c>
      <c r="U99" s="46">
        <f t="shared" si="28"/>
        <v>10</v>
      </c>
      <c r="V99" s="93"/>
      <c r="W99" s="93"/>
      <c r="X99" s="93"/>
      <c r="Y99" s="93"/>
      <c r="Z99" s="93"/>
      <c r="AA99" s="93"/>
      <c r="AB99" s="93"/>
      <c r="AC99" s="93"/>
      <c r="AD99" s="93"/>
      <c r="AE99" s="93"/>
      <c r="AF99" s="93"/>
      <c r="AG99" s="93"/>
      <c r="AH99" s="93"/>
      <c r="AI99" s="93"/>
      <c r="AJ99" s="93"/>
      <c r="AK99" s="93"/>
      <c r="AL99" s="93"/>
      <c r="AM99" s="93"/>
      <c r="AN99" s="93"/>
      <c r="AO99" s="93"/>
      <c r="AP99" s="93"/>
    </row>
    <row r="100" spans="1:42" x14ac:dyDescent="0.25">
      <c r="A100" s="51">
        <v>1</v>
      </c>
      <c r="B100" s="50" t="s">
        <v>58</v>
      </c>
      <c r="C100" s="58" t="s">
        <v>59</v>
      </c>
      <c r="D100" s="51" t="s">
        <v>60</v>
      </c>
      <c r="E100" s="52">
        <v>2015</v>
      </c>
      <c r="F100" s="52">
        <v>2015</v>
      </c>
      <c r="G100" s="51"/>
      <c r="H100" s="46">
        <f>SUM(I100:L100)</f>
        <v>9.0679999999999996</v>
      </c>
      <c r="I100" s="56">
        <v>0.90680000000000005</v>
      </c>
      <c r="J100" s="56">
        <v>2.7203999999999997</v>
      </c>
      <c r="K100" s="56">
        <v>4.9874000000000001</v>
      </c>
      <c r="L100" s="56">
        <v>0.45340000000000003</v>
      </c>
      <c r="M100" s="53"/>
      <c r="N100" s="54">
        <v>9.0679999999999996</v>
      </c>
      <c r="O100" s="55">
        <v>9.0679999999999996</v>
      </c>
      <c r="P100" s="53"/>
      <c r="Q100" s="53"/>
      <c r="R100" s="53"/>
      <c r="S100" s="53"/>
      <c r="T100" s="53"/>
      <c r="U100" s="53">
        <f>SUM(P100:T100)</f>
        <v>0</v>
      </c>
    </row>
    <row r="101" spans="1:42" x14ac:dyDescent="0.25">
      <c r="A101" s="51">
        <f>A100+1</f>
        <v>2</v>
      </c>
      <c r="B101" s="50" t="s">
        <v>61</v>
      </c>
      <c r="C101" s="58" t="s">
        <v>62</v>
      </c>
      <c r="D101" s="51" t="s">
        <v>60</v>
      </c>
      <c r="E101" s="59">
        <v>2019</v>
      </c>
      <c r="F101" s="59">
        <v>2020</v>
      </c>
      <c r="G101" s="51"/>
      <c r="H101" s="46">
        <f>SUM(I101:L101)</f>
        <v>10</v>
      </c>
      <c r="I101" s="53">
        <v>0.7</v>
      </c>
      <c r="J101" s="53">
        <v>8</v>
      </c>
      <c r="K101" s="53">
        <v>0.4</v>
      </c>
      <c r="L101" s="53">
        <v>0.9</v>
      </c>
      <c r="M101" s="53"/>
      <c r="N101" s="54">
        <f>O101+U101</f>
        <v>10</v>
      </c>
      <c r="O101" s="53"/>
      <c r="P101" s="53"/>
      <c r="Q101" s="63"/>
      <c r="R101" s="63"/>
      <c r="S101" s="63">
        <v>5</v>
      </c>
      <c r="T101" s="63">
        <v>5</v>
      </c>
      <c r="U101" s="53">
        <f>SUM(P101:T101)</f>
        <v>10</v>
      </c>
    </row>
    <row r="102" spans="1:42" ht="32.25" customHeight="1" x14ac:dyDescent="0.25">
      <c r="A102" s="44" t="s">
        <v>63</v>
      </c>
      <c r="B102" s="44" t="s">
        <v>64</v>
      </c>
      <c r="C102" s="44"/>
      <c r="D102" s="51"/>
      <c r="E102" s="51"/>
      <c r="F102" s="51"/>
      <c r="G102" s="51"/>
      <c r="H102" s="46"/>
      <c r="I102" s="46"/>
      <c r="J102" s="46"/>
      <c r="K102" s="46"/>
      <c r="L102" s="46"/>
      <c r="M102" s="53"/>
      <c r="N102" s="46"/>
      <c r="O102" s="46"/>
      <c r="P102" s="46"/>
      <c r="Q102" s="46"/>
      <c r="R102" s="46"/>
      <c r="S102" s="46"/>
      <c r="T102" s="46"/>
      <c r="U102" s="46"/>
    </row>
    <row r="103" spans="1:42" ht="25.5" customHeight="1" x14ac:dyDescent="0.25">
      <c r="A103" s="44" t="s">
        <v>65</v>
      </c>
      <c r="B103" s="44" t="s">
        <v>66</v>
      </c>
      <c r="C103" s="44"/>
      <c r="D103" s="51"/>
      <c r="E103" s="51"/>
      <c r="F103" s="51"/>
      <c r="G103" s="51"/>
      <c r="H103" s="46">
        <f>H104</f>
        <v>57.538096000000003</v>
      </c>
      <c r="I103" s="46">
        <f>I104</f>
        <v>5.7859999999999996</v>
      </c>
      <c r="J103" s="46">
        <f>J104</f>
        <v>30.737735999999998</v>
      </c>
      <c r="K103" s="46">
        <f t="shared" ref="K103:L103" si="29">K104</f>
        <v>14.099489999999999</v>
      </c>
      <c r="L103" s="46">
        <f t="shared" si="29"/>
        <v>6.9148700000000005</v>
      </c>
      <c r="M103" s="53"/>
      <c r="N103" s="46">
        <f t="shared" ref="N103:U103" si="30">N104</f>
        <v>46.9983</v>
      </c>
      <c r="O103" s="46">
        <f t="shared" si="30"/>
        <v>0</v>
      </c>
      <c r="P103" s="46">
        <f t="shared" si="30"/>
        <v>0</v>
      </c>
      <c r="Q103" s="46">
        <f t="shared" si="30"/>
        <v>0</v>
      </c>
      <c r="R103" s="46">
        <f t="shared" si="30"/>
        <v>0</v>
      </c>
      <c r="S103" s="46">
        <f t="shared" si="30"/>
        <v>15.003</v>
      </c>
      <c r="T103" s="46">
        <f t="shared" si="30"/>
        <v>31.9953</v>
      </c>
      <c r="U103" s="46">
        <f t="shared" si="30"/>
        <v>46.9983</v>
      </c>
    </row>
    <row r="104" spans="1:42" ht="33" x14ac:dyDescent="0.25">
      <c r="A104" s="51">
        <f>A101+1</f>
        <v>3</v>
      </c>
      <c r="B104" s="50" t="s">
        <v>67</v>
      </c>
      <c r="C104" s="95" t="s">
        <v>68</v>
      </c>
      <c r="D104" s="51" t="s">
        <v>69</v>
      </c>
      <c r="E104" s="59">
        <v>2014</v>
      </c>
      <c r="F104" s="59">
        <v>2020</v>
      </c>
      <c r="G104" s="51"/>
      <c r="H104" s="46">
        <f>SUM(I104:L104)</f>
        <v>57.538096000000003</v>
      </c>
      <c r="I104" s="53">
        <v>5.7859999999999996</v>
      </c>
      <c r="J104" s="53">
        <v>30.737735999999998</v>
      </c>
      <c r="K104" s="53">
        <v>14.099489999999999</v>
      </c>
      <c r="L104" s="53">
        <v>6.9148700000000005</v>
      </c>
      <c r="M104" s="53"/>
      <c r="N104" s="54">
        <f>O104+U104</f>
        <v>46.9983</v>
      </c>
      <c r="O104" s="53"/>
      <c r="P104" s="53"/>
      <c r="Q104" s="63"/>
      <c r="R104" s="63"/>
      <c r="S104" s="63">
        <v>15.003</v>
      </c>
      <c r="T104" s="63">
        <v>31.9953</v>
      </c>
      <c r="U104" s="53">
        <f>SUM(P104:T104)</f>
        <v>46.9983</v>
      </c>
    </row>
    <row r="105" spans="1:42" ht="31.5" x14ac:dyDescent="0.25">
      <c r="A105" s="44" t="s">
        <v>70</v>
      </c>
      <c r="B105" s="44" t="s">
        <v>71</v>
      </c>
      <c r="C105" s="44"/>
      <c r="D105" s="51"/>
      <c r="E105" s="51"/>
      <c r="F105" s="51"/>
      <c r="G105" s="51"/>
      <c r="H105" s="46"/>
      <c r="I105" s="46"/>
      <c r="J105" s="46"/>
      <c r="K105" s="46"/>
      <c r="L105" s="46"/>
      <c r="M105" s="53"/>
      <c r="N105" s="46"/>
      <c r="O105" s="46"/>
      <c r="P105" s="46"/>
      <c r="Q105" s="46"/>
      <c r="R105" s="46"/>
      <c r="S105" s="46"/>
      <c r="T105" s="46"/>
      <c r="U105" s="46"/>
    </row>
    <row r="106" spans="1:42" ht="21.75" customHeight="1" x14ac:dyDescent="0.25">
      <c r="A106" s="96" t="s">
        <v>72</v>
      </c>
      <c r="B106" s="61" t="s">
        <v>73</v>
      </c>
      <c r="C106" s="51"/>
      <c r="D106" s="51"/>
      <c r="E106" s="51"/>
      <c r="F106" s="51"/>
      <c r="G106" s="51"/>
      <c r="H106" s="46">
        <f>SUM(H107:H111)</f>
        <v>132.090191</v>
      </c>
      <c r="I106" s="46">
        <f>SUM(I107:I111)</f>
        <v>9.1717234300000001</v>
      </c>
      <c r="J106" s="46">
        <f>SUM(J107:J111)</f>
        <v>81.230140200000008</v>
      </c>
      <c r="K106" s="46">
        <f>SUM(K107:K111)</f>
        <v>31.095101959999994</v>
      </c>
      <c r="L106" s="46">
        <f>SUM(L107:L111)</f>
        <v>10.593225410000001</v>
      </c>
      <c r="M106" s="53"/>
      <c r="N106" s="46">
        <f>SUM(N107:N111)</f>
        <v>86.176448999999991</v>
      </c>
      <c r="O106" s="46">
        <f>SUM(O107:O111)</f>
        <v>1.5</v>
      </c>
      <c r="P106" s="46">
        <f t="shared" ref="P106:U106" si="31">SUM(P107:P111)</f>
        <v>0</v>
      </c>
      <c r="Q106" s="46">
        <f t="shared" si="31"/>
        <v>36.361539999999998</v>
      </c>
      <c r="R106" s="46">
        <f t="shared" si="31"/>
        <v>1.5</v>
      </c>
      <c r="S106" s="46">
        <f>SUM(S107:S111)</f>
        <v>45.314909</v>
      </c>
      <c r="T106" s="46">
        <f>SUM(T107:T111)</f>
        <v>1.5</v>
      </c>
      <c r="U106" s="46">
        <f t="shared" si="31"/>
        <v>84.676448999999991</v>
      </c>
    </row>
    <row r="107" spans="1:42" ht="21.75" customHeight="1" x14ac:dyDescent="0.25">
      <c r="A107" s="51">
        <f>A104+1</f>
        <v>4</v>
      </c>
      <c r="B107" s="50" t="s">
        <v>74</v>
      </c>
      <c r="C107" s="58" t="s">
        <v>75</v>
      </c>
      <c r="D107" s="51" t="s">
        <v>69</v>
      </c>
      <c r="E107" s="52">
        <v>2002</v>
      </c>
      <c r="F107" s="52">
        <v>2015</v>
      </c>
      <c r="G107" s="51"/>
      <c r="H107" s="46">
        <f>SUM(I107:L107)</f>
        <v>47.413741999999992</v>
      </c>
      <c r="I107" s="53">
        <v>3.2443720000000003</v>
      </c>
      <c r="J107" s="53">
        <v>13.488980999999999</v>
      </c>
      <c r="K107" s="53">
        <v>27.708043999999997</v>
      </c>
      <c r="L107" s="53">
        <v>2.9723449999999998</v>
      </c>
      <c r="M107" s="53"/>
      <c r="N107" s="53">
        <f>O107+U107</f>
        <v>1.5</v>
      </c>
      <c r="O107" s="56">
        <v>1.5</v>
      </c>
      <c r="P107" s="53"/>
      <c r="Q107" s="53"/>
      <c r="R107" s="53"/>
      <c r="S107" s="53"/>
      <c r="T107" s="53"/>
      <c r="U107" s="53">
        <f>SUM(P107:T107)</f>
        <v>0</v>
      </c>
    </row>
    <row r="108" spans="1:42" ht="21.75" customHeight="1" x14ac:dyDescent="0.25">
      <c r="A108" s="51">
        <f>A107+1</f>
        <v>5</v>
      </c>
      <c r="B108" s="50" t="s">
        <v>76</v>
      </c>
      <c r="C108" s="58" t="s">
        <v>77</v>
      </c>
      <c r="D108" s="51" t="s">
        <v>60</v>
      </c>
      <c r="E108" s="59">
        <v>2017</v>
      </c>
      <c r="F108" s="59">
        <v>2020</v>
      </c>
      <c r="G108" s="51"/>
      <c r="H108" s="46">
        <f>SUM(I108:L108)</f>
        <v>5</v>
      </c>
      <c r="I108" s="53">
        <v>0.35</v>
      </c>
      <c r="J108" s="53">
        <v>4</v>
      </c>
      <c r="K108" s="53">
        <v>0.2</v>
      </c>
      <c r="L108" s="53">
        <v>0.45</v>
      </c>
      <c r="M108" s="53"/>
      <c r="N108" s="53">
        <f>O108+U108</f>
        <v>5</v>
      </c>
      <c r="O108" s="53"/>
      <c r="P108" s="53"/>
      <c r="Q108" s="63">
        <v>0.5</v>
      </c>
      <c r="R108" s="63">
        <v>1.5</v>
      </c>
      <c r="S108" s="63">
        <v>1.5</v>
      </c>
      <c r="T108" s="63">
        <v>1.5</v>
      </c>
      <c r="U108" s="53">
        <f>SUM(P108:T108)</f>
        <v>5</v>
      </c>
    </row>
    <row r="109" spans="1:42" ht="21.75" customHeight="1" x14ac:dyDescent="0.25">
      <c r="A109" s="51">
        <f t="shared" ref="A109:A111" si="32">A108+1</f>
        <v>6</v>
      </c>
      <c r="B109" s="50" t="s">
        <v>78</v>
      </c>
      <c r="C109" s="58" t="s">
        <v>79</v>
      </c>
      <c r="D109" s="51" t="s">
        <v>60</v>
      </c>
      <c r="E109" s="59">
        <v>2017</v>
      </c>
      <c r="F109" s="59">
        <v>2019</v>
      </c>
      <c r="G109" s="51"/>
      <c r="H109" s="46">
        <f>SUM(I109:L109)</f>
        <v>19.776140000000005</v>
      </c>
      <c r="I109" s="53">
        <v>1.3843298000000002</v>
      </c>
      <c r="J109" s="53">
        <v>15.820912000000002</v>
      </c>
      <c r="K109" s="53">
        <v>0.79104560000000002</v>
      </c>
      <c r="L109" s="53">
        <v>1.7798525999999999</v>
      </c>
      <c r="M109" s="53"/>
      <c r="N109" s="53">
        <f>O109+U109</f>
        <v>19.776139999999998</v>
      </c>
      <c r="O109" s="53"/>
      <c r="P109" s="53"/>
      <c r="Q109" s="63">
        <v>9.0736600000000003</v>
      </c>
      <c r="R109" s="63"/>
      <c r="S109" s="63">
        <v>10.70248</v>
      </c>
      <c r="T109" s="63"/>
      <c r="U109" s="53">
        <f>SUM(P109:T109)</f>
        <v>19.776139999999998</v>
      </c>
    </row>
    <row r="110" spans="1:42" x14ac:dyDescent="0.25">
      <c r="A110" s="51">
        <f t="shared" si="32"/>
        <v>7</v>
      </c>
      <c r="B110" s="50" t="s">
        <v>80</v>
      </c>
      <c r="C110" s="58" t="s">
        <v>81</v>
      </c>
      <c r="D110" s="51" t="s">
        <v>60</v>
      </c>
      <c r="E110" s="59">
        <v>2017</v>
      </c>
      <c r="F110" s="59">
        <v>2019</v>
      </c>
      <c r="G110" s="51"/>
      <c r="H110" s="46">
        <f>SUM(I110:L110)</f>
        <v>39.580128999999999</v>
      </c>
      <c r="I110" s="53">
        <v>2.7706090300000001</v>
      </c>
      <c r="J110" s="53">
        <v>31.6641032</v>
      </c>
      <c r="K110" s="53">
        <v>1.5832051599999999</v>
      </c>
      <c r="L110" s="53">
        <v>3.5622116099999999</v>
      </c>
      <c r="M110" s="53"/>
      <c r="N110" s="53">
        <f>O110+U110</f>
        <v>39.580128999999999</v>
      </c>
      <c r="O110" s="53"/>
      <c r="P110" s="53"/>
      <c r="Q110" s="56">
        <v>17.238</v>
      </c>
      <c r="R110" s="56"/>
      <c r="S110" s="56">
        <v>22.342129</v>
      </c>
      <c r="T110" s="56"/>
      <c r="U110" s="53">
        <f>SUM(P110:T110)</f>
        <v>39.580128999999999</v>
      </c>
    </row>
    <row r="111" spans="1:42" ht="18" customHeight="1" x14ac:dyDescent="0.25">
      <c r="A111" s="51">
        <f t="shared" si="32"/>
        <v>8</v>
      </c>
      <c r="B111" s="50" t="s">
        <v>82</v>
      </c>
      <c r="C111" s="58" t="s">
        <v>83</v>
      </c>
      <c r="D111" s="51" t="s">
        <v>60</v>
      </c>
      <c r="E111" s="59">
        <v>2017</v>
      </c>
      <c r="F111" s="59">
        <v>2019</v>
      </c>
      <c r="G111" s="51"/>
      <c r="H111" s="46">
        <f>SUM(I111:L111)</f>
        <v>20.320180000000001</v>
      </c>
      <c r="I111" s="53">
        <v>1.4224126000000001</v>
      </c>
      <c r="J111" s="53">
        <v>16.256144000000003</v>
      </c>
      <c r="K111" s="53">
        <v>0.81280719999999995</v>
      </c>
      <c r="L111" s="53">
        <v>1.8288161999999999</v>
      </c>
      <c r="M111" s="53"/>
      <c r="N111" s="53">
        <f>O111+U111</f>
        <v>20.320180000000001</v>
      </c>
      <c r="O111" s="53"/>
      <c r="P111" s="53"/>
      <c r="Q111" s="56">
        <v>9.5498799999999999</v>
      </c>
      <c r="R111" s="56"/>
      <c r="S111" s="56">
        <v>10.770300000000001</v>
      </c>
      <c r="T111" s="56"/>
      <c r="U111" s="53">
        <f>SUM(P111:T111)</f>
        <v>20.320180000000001</v>
      </c>
    </row>
    <row r="112" spans="1:42" ht="21.75" customHeight="1" x14ac:dyDescent="0.25">
      <c r="A112" s="44" t="s">
        <v>84</v>
      </c>
      <c r="B112" s="44" t="s">
        <v>85</v>
      </c>
      <c r="C112" s="44"/>
      <c r="D112" s="44"/>
      <c r="E112" s="44"/>
      <c r="F112" s="44"/>
      <c r="G112" s="44"/>
      <c r="H112" s="46">
        <f>H113+H114</f>
        <v>1302.3838959499999</v>
      </c>
      <c r="I112" s="46">
        <f>I113+I114</f>
        <v>83.670641993904354</v>
      </c>
      <c r="J112" s="46">
        <f>J113+J114</f>
        <v>703.18854527700728</v>
      </c>
      <c r="K112" s="46">
        <f>K113+K114</f>
        <v>398.5816596948373</v>
      </c>
      <c r="L112" s="46">
        <f>L113+L114</f>
        <v>116.94304898425118</v>
      </c>
      <c r="M112" s="53"/>
      <c r="N112" s="46">
        <f t="shared" ref="N112:U112" si="33">N113+N114</f>
        <v>659.93905295000013</v>
      </c>
      <c r="O112" s="46">
        <f t="shared" si="33"/>
        <v>25.73926895</v>
      </c>
      <c r="P112" s="46">
        <f t="shared" si="33"/>
        <v>0</v>
      </c>
      <c r="Q112" s="46">
        <f t="shared" si="33"/>
        <v>135.65146000000001</v>
      </c>
      <c r="R112" s="46">
        <f t="shared" si="33"/>
        <v>128.48699999999999</v>
      </c>
      <c r="S112" s="46">
        <f t="shared" si="33"/>
        <v>76.977590000000006</v>
      </c>
      <c r="T112" s="46">
        <f t="shared" si="33"/>
        <v>293.08373400000005</v>
      </c>
      <c r="U112" s="46">
        <f t="shared" si="33"/>
        <v>634.19978400000002</v>
      </c>
    </row>
    <row r="113" spans="1:21" ht="31.5" x14ac:dyDescent="0.25">
      <c r="A113" s="94" t="s">
        <v>86</v>
      </c>
      <c r="B113" s="44" t="s">
        <v>57</v>
      </c>
      <c r="C113" s="44"/>
      <c r="D113" s="44"/>
      <c r="E113" s="44"/>
      <c r="F113" s="44"/>
      <c r="G113" s="44"/>
      <c r="H113" s="46"/>
      <c r="I113" s="46"/>
      <c r="J113" s="46"/>
      <c r="K113" s="46"/>
      <c r="L113" s="46"/>
      <c r="M113" s="53"/>
      <c r="N113" s="46"/>
      <c r="O113" s="46"/>
      <c r="P113" s="46"/>
      <c r="Q113" s="46"/>
      <c r="R113" s="46"/>
      <c r="S113" s="46"/>
      <c r="T113" s="46"/>
      <c r="U113" s="46"/>
    </row>
    <row r="114" spans="1:21" x14ac:dyDescent="0.25">
      <c r="A114" s="94" t="s">
        <v>87</v>
      </c>
      <c r="B114" s="61" t="s">
        <v>88</v>
      </c>
      <c r="C114" s="44"/>
      <c r="D114" s="51"/>
      <c r="E114" s="51"/>
      <c r="F114" s="51"/>
      <c r="G114" s="51"/>
      <c r="H114" s="46">
        <f>SUM(H115:H150)</f>
        <v>1302.3838959499999</v>
      </c>
      <c r="I114" s="46">
        <f>SUM(I115:I150)</f>
        <v>83.670641993904354</v>
      </c>
      <c r="J114" s="46">
        <f>SUM(J115:J150)</f>
        <v>703.18854527700728</v>
      </c>
      <c r="K114" s="46">
        <f>SUM(K115:K150)</f>
        <v>398.5816596948373</v>
      </c>
      <c r="L114" s="46">
        <f>SUM(L115:L150)</f>
        <v>116.94304898425118</v>
      </c>
      <c r="M114" s="53"/>
      <c r="N114" s="46">
        <f t="shared" ref="N114:U114" si="34">SUM(N115:N150)</f>
        <v>659.93905295000013</v>
      </c>
      <c r="O114" s="46">
        <f t="shared" si="34"/>
        <v>25.73926895</v>
      </c>
      <c r="P114" s="46">
        <f t="shared" si="34"/>
        <v>0</v>
      </c>
      <c r="Q114" s="46">
        <f t="shared" si="34"/>
        <v>135.65146000000001</v>
      </c>
      <c r="R114" s="46">
        <f t="shared" si="34"/>
        <v>128.48699999999999</v>
      </c>
      <c r="S114" s="46">
        <f t="shared" si="34"/>
        <v>76.977590000000006</v>
      </c>
      <c r="T114" s="46">
        <f t="shared" si="34"/>
        <v>293.08373400000005</v>
      </c>
      <c r="U114" s="46">
        <f t="shared" si="34"/>
        <v>634.19978400000002</v>
      </c>
    </row>
    <row r="115" spans="1:21" ht="31.5" x14ac:dyDescent="0.25">
      <c r="A115" s="51">
        <f>A111+1</f>
        <v>9</v>
      </c>
      <c r="B115" s="50" t="s">
        <v>89</v>
      </c>
      <c r="C115" s="51" t="s">
        <v>90</v>
      </c>
      <c r="D115" s="51" t="s">
        <v>69</v>
      </c>
      <c r="E115" s="52">
        <v>2011</v>
      </c>
      <c r="F115" s="52">
        <v>2020</v>
      </c>
      <c r="G115" s="51"/>
      <c r="H115" s="46">
        <f>SUM(I115:L115)</f>
        <v>355.60161599999998</v>
      </c>
      <c r="I115" s="53">
        <v>13.526077860000001</v>
      </c>
      <c r="J115" s="53">
        <v>79.158408400000013</v>
      </c>
      <c r="K115" s="53">
        <v>224.18773108499997</v>
      </c>
      <c r="L115" s="53">
        <v>38.729398655000004</v>
      </c>
      <c r="M115" s="53"/>
      <c r="N115" s="53">
        <f>O115+U115</f>
        <v>116.34341000000001</v>
      </c>
      <c r="O115" s="56">
        <v>1</v>
      </c>
      <c r="P115" s="53"/>
      <c r="Q115" s="56">
        <v>19.961480000000002</v>
      </c>
      <c r="R115" s="56">
        <v>34.167000000000002</v>
      </c>
      <c r="S115" s="56">
        <v>26.463940000000001</v>
      </c>
      <c r="T115" s="56">
        <v>34.750990000000002</v>
      </c>
      <c r="U115" s="53">
        <f>SUM(P115:T115)</f>
        <v>115.34341000000001</v>
      </c>
    </row>
    <row r="116" spans="1:21" ht="78.75" x14ac:dyDescent="0.25">
      <c r="A116" s="51">
        <f t="shared" ref="A116:A150" si="35">A115+1</f>
        <v>10</v>
      </c>
      <c r="B116" s="50" t="s">
        <v>91</v>
      </c>
      <c r="C116" s="51" t="s">
        <v>92</v>
      </c>
      <c r="D116" s="51" t="s">
        <v>69</v>
      </c>
      <c r="E116" s="52">
        <v>2014</v>
      </c>
      <c r="F116" s="52">
        <v>2018</v>
      </c>
      <c r="G116" s="51"/>
      <c r="H116" s="46">
        <f>SUM(I116:L116)</f>
        <v>294.98562100000004</v>
      </c>
      <c r="I116" s="53">
        <v>30.177206999999999</v>
      </c>
      <c r="J116" s="53">
        <v>93.147577000000013</v>
      </c>
      <c r="K116" s="53">
        <v>147.63969159999999</v>
      </c>
      <c r="L116" s="53">
        <v>24.021145399999998</v>
      </c>
      <c r="M116" s="53"/>
      <c r="N116" s="53">
        <f>O116+U116</f>
        <v>202.31168</v>
      </c>
      <c r="O116" s="56">
        <v>6.8292800000000007</v>
      </c>
      <c r="P116" s="53"/>
      <c r="Q116" s="56">
        <v>101.16240000000001</v>
      </c>
      <c r="R116" s="56">
        <v>94.32</v>
      </c>
      <c r="S116" s="56"/>
      <c r="T116" s="56"/>
      <c r="U116" s="53">
        <f t="shared" ref="U116:U150" si="36">SUM(P116:T116)</f>
        <v>195.48239999999998</v>
      </c>
    </row>
    <row r="117" spans="1:21" ht="31.5" x14ac:dyDescent="0.25">
      <c r="A117" s="51">
        <f t="shared" si="35"/>
        <v>11</v>
      </c>
      <c r="B117" s="50" t="s">
        <v>93</v>
      </c>
      <c r="C117" s="58" t="s">
        <v>94</v>
      </c>
      <c r="D117" s="51" t="s">
        <v>60</v>
      </c>
      <c r="E117" s="52">
        <v>2020</v>
      </c>
      <c r="F117" s="52">
        <v>2020</v>
      </c>
      <c r="G117" s="51"/>
      <c r="H117" s="46">
        <f>SUM(I117:L117)</f>
        <v>17.624562999999998</v>
      </c>
      <c r="I117" s="56">
        <v>1.3218422249999999</v>
      </c>
      <c r="J117" s="56">
        <v>14.0996504</v>
      </c>
      <c r="K117" s="56">
        <v>0</v>
      </c>
      <c r="L117" s="56">
        <v>2.2030703749999998</v>
      </c>
      <c r="M117" s="53"/>
      <c r="N117" s="53">
        <f>O117+U117</f>
        <v>17.624562999999998</v>
      </c>
      <c r="O117" s="53"/>
      <c r="P117" s="53"/>
      <c r="Q117" s="56"/>
      <c r="R117" s="56"/>
      <c r="S117" s="56"/>
      <c r="T117" s="56">
        <v>17.624562999999998</v>
      </c>
      <c r="U117" s="53">
        <f t="shared" si="36"/>
        <v>17.624562999999998</v>
      </c>
    </row>
    <row r="118" spans="1:21" ht="31.5" x14ac:dyDescent="0.25">
      <c r="A118" s="51">
        <f t="shared" si="35"/>
        <v>12</v>
      </c>
      <c r="B118" s="50" t="s">
        <v>95</v>
      </c>
      <c r="C118" s="58" t="s">
        <v>96</v>
      </c>
      <c r="D118" s="51" t="s">
        <v>60</v>
      </c>
      <c r="E118" s="52">
        <v>2020</v>
      </c>
      <c r="F118" s="52">
        <v>2020</v>
      </c>
      <c r="G118" s="51"/>
      <c r="H118" s="46">
        <f>SUM(I118:L118)</f>
        <v>1.46871</v>
      </c>
      <c r="I118" s="56">
        <v>0.11015324999999999</v>
      </c>
      <c r="J118" s="56">
        <v>1.174968</v>
      </c>
      <c r="K118" s="56">
        <v>0</v>
      </c>
      <c r="L118" s="56">
        <v>0.18358874999999999</v>
      </c>
      <c r="M118" s="53"/>
      <c r="N118" s="53">
        <f>O118+U118</f>
        <v>1.46871</v>
      </c>
      <c r="O118" s="53"/>
      <c r="P118" s="53"/>
      <c r="Q118" s="56"/>
      <c r="R118" s="56"/>
      <c r="S118" s="56"/>
      <c r="T118" s="56">
        <v>1.46871</v>
      </c>
      <c r="U118" s="53">
        <f t="shared" si="36"/>
        <v>1.46871</v>
      </c>
    </row>
    <row r="119" spans="1:21" ht="63" x14ac:dyDescent="0.25">
      <c r="A119" s="51">
        <f t="shared" si="35"/>
        <v>13</v>
      </c>
      <c r="B119" s="50" t="s">
        <v>97</v>
      </c>
      <c r="C119" s="51" t="s">
        <v>98</v>
      </c>
      <c r="D119" s="51" t="s">
        <v>60</v>
      </c>
      <c r="E119" s="59">
        <v>2015</v>
      </c>
      <c r="F119" s="59">
        <v>2016</v>
      </c>
      <c r="G119" s="51"/>
      <c r="H119" s="46">
        <f t="shared" ref="H119:H142" si="37">SUM(I119:L119)</f>
        <v>0.57476000000000005</v>
      </c>
      <c r="I119" s="56">
        <v>5.7476000000000006E-2</v>
      </c>
      <c r="J119" s="56">
        <v>0.48854600000000004</v>
      </c>
      <c r="K119" s="56">
        <v>0</v>
      </c>
      <c r="L119" s="56">
        <v>2.8738000000000003E-2</v>
      </c>
      <c r="M119" s="53"/>
      <c r="N119" s="53">
        <f t="shared" ref="N119:N124" si="38">O119+U119</f>
        <v>0.57476000000000005</v>
      </c>
      <c r="O119" s="63">
        <v>0.57476000000000005</v>
      </c>
      <c r="P119" s="53"/>
      <c r="Q119" s="53"/>
      <c r="R119" s="53"/>
      <c r="S119" s="53"/>
      <c r="T119" s="53"/>
      <c r="U119" s="53">
        <f t="shared" si="36"/>
        <v>0</v>
      </c>
    </row>
    <row r="120" spans="1:21" ht="63" x14ac:dyDescent="0.25">
      <c r="A120" s="51">
        <f t="shared" si="35"/>
        <v>14</v>
      </c>
      <c r="B120" s="50" t="s">
        <v>99</v>
      </c>
      <c r="C120" s="51" t="s">
        <v>100</v>
      </c>
      <c r="D120" s="51" t="s">
        <v>60</v>
      </c>
      <c r="E120" s="59">
        <v>2015</v>
      </c>
      <c r="F120" s="59">
        <v>2016</v>
      </c>
      <c r="G120" s="51"/>
      <c r="H120" s="46">
        <f t="shared" si="37"/>
        <v>0.52039599999999997</v>
      </c>
      <c r="I120" s="56">
        <v>5.2039599999999998E-2</v>
      </c>
      <c r="J120" s="56">
        <v>0.44233659999999997</v>
      </c>
      <c r="K120" s="56">
        <v>0</v>
      </c>
      <c r="L120" s="56">
        <v>2.6019799999999999E-2</v>
      </c>
      <c r="M120" s="53"/>
      <c r="N120" s="53">
        <f t="shared" si="38"/>
        <v>0.52039599999999997</v>
      </c>
      <c r="O120" s="63">
        <v>0.52039599999999997</v>
      </c>
      <c r="P120" s="53"/>
      <c r="Q120" s="53"/>
      <c r="R120" s="53"/>
      <c r="S120" s="53"/>
      <c r="T120" s="53"/>
      <c r="U120" s="53">
        <f t="shared" si="36"/>
        <v>0</v>
      </c>
    </row>
    <row r="121" spans="1:21" ht="47.25" x14ac:dyDescent="0.25">
      <c r="A121" s="51">
        <f t="shared" si="35"/>
        <v>15</v>
      </c>
      <c r="B121" s="50" t="s">
        <v>101</v>
      </c>
      <c r="C121" s="51" t="s">
        <v>102</v>
      </c>
      <c r="D121" s="51" t="s">
        <v>60</v>
      </c>
      <c r="E121" s="59">
        <v>2015</v>
      </c>
      <c r="F121" s="59">
        <v>2016</v>
      </c>
      <c r="G121" s="51"/>
      <c r="H121" s="46">
        <f t="shared" si="37"/>
        <v>6.5737000000000004E-2</v>
      </c>
      <c r="I121" s="56">
        <v>6.5737000000000009E-3</v>
      </c>
      <c r="J121" s="56">
        <v>5.5876450000000001E-2</v>
      </c>
      <c r="K121" s="56">
        <v>0</v>
      </c>
      <c r="L121" s="56">
        <v>3.2868500000000004E-3</v>
      </c>
      <c r="M121" s="53"/>
      <c r="N121" s="53">
        <f t="shared" si="38"/>
        <v>6.5737000000000004E-2</v>
      </c>
      <c r="O121" s="63">
        <v>6.5737000000000004E-2</v>
      </c>
      <c r="P121" s="53"/>
      <c r="Q121" s="53"/>
      <c r="R121" s="53"/>
      <c r="S121" s="53"/>
      <c r="T121" s="53"/>
      <c r="U121" s="53">
        <f t="shared" si="36"/>
        <v>0</v>
      </c>
    </row>
    <row r="122" spans="1:21" ht="47.25" x14ac:dyDescent="0.25">
      <c r="A122" s="51">
        <f t="shared" si="35"/>
        <v>16</v>
      </c>
      <c r="B122" s="50" t="s">
        <v>103</v>
      </c>
      <c r="C122" s="51" t="s">
        <v>104</v>
      </c>
      <c r="D122" s="51" t="s">
        <v>60</v>
      </c>
      <c r="E122" s="59">
        <v>2015</v>
      </c>
      <c r="F122" s="59">
        <v>2016</v>
      </c>
      <c r="G122" s="51"/>
      <c r="H122" s="46">
        <f t="shared" si="37"/>
        <v>4.8687000000000008E-2</v>
      </c>
      <c r="I122" s="56">
        <v>4.8687000000000001E-3</v>
      </c>
      <c r="J122" s="56">
        <v>4.1383950000000003E-2</v>
      </c>
      <c r="K122" s="56">
        <v>0</v>
      </c>
      <c r="L122" s="56">
        <v>2.4343500000000001E-3</v>
      </c>
      <c r="M122" s="53"/>
      <c r="N122" s="53">
        <f t="shared" si="38"/>
        <v>4.8687000000000001E-2</v>
      </c>
      <c r="O122" s="63">
        <v>4.8687000000000001E-2</v>
      </c>
      <c r="P122" s="53"/>
      <c r="Q122" s="53"/>
      <c r="R122" s="53"/>
      <c r="S122" s="53"/>
      <c r="T122" s="53"/>
      <c r="U122" s="53">
        <f t="shared" si="36"/>
        <v>0</v>
      </c>
    </row>
    <row r="123" spans="1:21" ht="63" x14ac:dyDescent="0.25">
      <c r="A123" s="51">
        <f t="shared" si="35"/>
        <v>17</v>
      </c>
      <c r="B123" s="50" t="s">
        <v>105</v>
      </c>
      <c r="C123" s="51" t="s">
        <v>106</v>
      </c>
      <c r="D123" s="51" t="s">
        <v>60</v>
      </c>
      <c r="E123" s="59">
        <v>2015</v>
      </c>
      <c r="F123" s="59">
        <v>2016</v>
      </c>
      <c r="G123" s="51"/>
      <c r="H123" s="46">
        <f t="shared" si="37"/>
        <v>7.1751999999999982E-2</v>
      </c>
      <c r="I123" s="56">
        <v>7.1751999999999996E-3</v>
      </c>
      <c r="J123" s="56">
        <v>6.0989199999999993E-2</v>
      </c>
      <c r="K123" s="56">
        <v>0</v>
      </c>
      <c r="L123" s="56">
        <v>3.5875999999999998E-3</v>
      </c>
      <c r="M123" s="53"/>
      <c r="N123" s="53">
        <f t="shared" si="38"/>
        <v>7.1751999999999996E-2</v>
      </c>
      <c r="O123" s="63">
        <v>7.1751999999999996E-2</v>
      </c>
      <c r="P123" s="53"/>
      <c r="Q123" s="53"/>
      <c r="R123" s="53"/>
      <c r="S123" s="53"/>
      <c r="T123" s="53"/>
      <c r="U123" s="53">
        <f t="shared" si="36"/>
        <v>0</v>
      </c>
    </row>
    <row r="124" spans="1:21" ht="47.25" x14ac:dyDescent="0.25">
      <c r="A124" s="51">
        <f t="shared" si="35"/>
        <v>18</v>
      </c>
      <c r="B124" s="50" t="s">
        <v>107</v>
      </c>
      <c r="C124" s="51" t="s">
        <v>108</v>
      </c>
      <c r="D124" s="51" t="s">
        <v>60</v>
      </c>
      <c r="E124" s="59">
        <v>2015</v>
      </c>
      <c r="F124" s="59">
        <v>2016</v>
      </c>
      <c r="G124" s="51"/>
      <c r="H124" s="46">
        <f t="shared" si="37"/>
        <v>2.2519000000000001E-2</v>
      </c>
      <c r="I124" s="56">
        <v>2.2519000000000003E-3</v>
      </c>
      <c r="J124" s="56">
        <v>1.9141149999999999E-2</v>
      </c>
      <c r="K124" s="56">
        <v>0</v>
      </c>
      <c r="L124" s="56">
        <v>1.1259500000000001E-3</v>
      </c>
      <c r="M124" s="53"/>
      <c r="N124" s="53">
        <f t="shared" si="38"/>
        <v>2.2519000000000001E-2</v>
      </c>
      <c r="O124" s="63">
        <v>2.2519000000000001E-2</v>
      </c>
      <c r="P124" s="53"/>
      <c r="Q124" s="53"/>
      <c r="R124" s="53"/>
      <c r="S124" s="53"/>
      <c r="T124" s="53"/>
      <c r="U124" s="53">
        <f t="shared" si="36"/>
        <v>0</v>
      </c>
    </row>
    <row r="125" spans="1:21" x14ac:dyDescent="0.25">
      <c r="A125" s="51">
        <f t="shared" si="35"/>
        <v>19</v>
      </c>
      <c r="B125" s="50" t="s">
        <v>109</v>
      </c>
      <c r="C125" s="64" t="s">
        <v>110</v>
      </c>
      <c r="D125" s="51" t="s">
        <v>60</v>
      </c>
      <c r="E125" s="51">
        <v>2017</v>
      </c>
      <c r="F125" s="51">
        <v>2020</v>
      </c>
      <c r="G125" s="51"/>
      <c r="H125" s="46">
        <f t="shared" si="37"/>
        <v>39.904198000000001</v>
      </c>
      <c r="I125" s="53">
        <v>2.7932938600000004</v>
      </c>
      <c r="J125" s="53">
        <v>31.923358400000005</v>
      </c>
      <c r="K125" s="53">
        <v>1.5961679200000001</v>
      </c>
      <c r="L125" s="53">
        <v>3.5913778199999999</v>
      </c>
      <c r="M125" s="53"/>
      <c r="N125" s="53">
        <f>O125+U125</f>
        <v>39.904198000000001</v>
      </c>
      <c r="O125" s="53"/>
      <c r="P125" s="53"/>
      <c r="Q125" s="56">
        <v>3.74465</v>
      </c>
      <c r="R125" s="56"/>
      <c r="S125" s="56">
        <v>12.912292000000001</v>
      </c>
      <c r="T125" s="56">
        <v>23.247256</v>
      </c>
      <c r="U125" s="53">
        <f t="shared" si="36"/>
        <v>39.904198000000001</v>
      </c>
    </row>
    <row r="126" spans="1:21" x14ac:dyDescent="0.25">
      <c r="A126" s="51">
        <f t="shared" si="35"/>
        <v>20</v>
      </c>
      <c r="B126" s="50" t="s">
        <v>111</v>
      </c>
      <c r="C126" s="51" t="s">
        <v>112</v>
      </c>
      <c r="D126" s="51" t="s">
        <v>60</v>
      </c>
      <c r="E126" s="51">
        <v>2015</v>
      </c>
      <c r="F126" s="51">
        <v>2015</v>
      </c>
      <c r="G126" s="51"/>
      <c r="H126" s="46">
        <f t="shared" si="37"/>
        <v>0.11000000000000001</v>
      </c>
      <c r="I126" s="56">
        <v>7.7000000000000011E-3</v>
      </c>
      <c r="J126" s="56">
        <v>8.8000000000000009E-2</v>
      </c>
      <c r="K126" s="56">
        <v>4.4000000000000003E-3</v>
      </c>
      <c r="L126" s="56">
        <v>9.8999999999999991E-3</v>
      </c>
      <c r="M126" s="53"/>
      <c r="N126" s="53">
        <f t="shared" ref="N126:N129" si="39">O126+U126</f>
        <v>0.11</v>
      </c>
      <c r="O126" s="56">
        <v>0.11</v>
      </c>
      <c r="P126" s="53"/>
      <c r="Q126" s="53"/>
      <c r="R126" s="53"/>
      <c r="S126" s="53"/>
      <c r="T126" s="53"/>
      <c r="U126" s="53">
        <f t="shared" si="36"/>
        <v>0</v>
      </c>
    </row>
    <row r="127" spans="1:21" x14ac:dyDescent="0.25">
      <c r="A127" s="51">
        <f t="shared" si="35"/>
        <v>21</v>
      </c>
      <c r="B127" s="50" t="s">
        <v>113</v>
      </c>
      <c r="C127" s="51" t="s">
        <v>114</v>
      </c>
      <c r="D127" s="51" t="s">
        <v>60</v>
      </c>
      <c r="E127" s="51">
        <v>2015</v>
      </c>
      <c r="F127" s="51">
        <v>2015</v>
      </c>
      <c r="G127" s="51"/>
      <c r="H127" s="46">
        <f t="shared" si="37"/>
        <v>0.42500000000000004</v>
      </c>
      <c r="I127" s="56">
        <v>2.9750000000000002E-2</v>
      </c>
      <c r="J127" s="56">
        <v>0.34</v>
      </c>
      <c r="K127" s="56">
        <v>1.7000000000000001E-2</v>
      </c>
      <c r="L127" s="56">
        <v>3.8249999999999999E-2</v>
      </c>
      <c r="M127" s="53"/>
      <c r="N127" s="53">
        <f t="shared" si="39"/>
        <v>0.42499999999999999</v>
      </c>
      <c r="O127" s="56">
        <v>0.42499999999999999</v>
      </c>
      <c r="P127" s="53"/>
      <c r="Q127" s="53"/>
      <c r="R127" s="53"/>
      <c r="S127" s="53"/>
      <c r="T127" s="53"/>
      <c r="U127" s="53">
        <f t="shared" si="36"/>
        <v>0</v>
      </c>
    </row>
    <row r="128" spans="1:21" x14ac:dyDescent="0.25">
      <c r="A128" s="51">
        <f t="shared" si="35"/>
        <v>22</v>
      </c>
      <c r="B128" s="50" t="s">
        <v>115</v>
      </c>
      <c r="C128" s="51" t="s">
        <v>116</v>
      </c>
      <c r="D128" s="51" t="s">
        <v>60</v>
      </c>
      <c r="E128" s="51">
        <v>2015</v>
      </c>
      <c r="F128" s="51">
        <v>2015</v>
      </c>
      <c r="G128" s="51"/>
      <c r="H128" s="46">
        <f t="shared" si="37"/>
        <v>0.45</v>
      </c>
      <c r="I128" s="56">
        <v>3.1500000000000007E-2</v>
      </c>
      <c r="J128" s="56">
        <v>0.36</v>
      </c>
      <c r="K128" s="56">
        <v>1.8000000000000002E-2</v>
      </c>
      <c r="L128" s="56">
        <v>4.0500000000000001E-2</v>
      </c>
      <c r="M128" s="53"/>
      <c r="N128" s="53">
        <f t="shared" si="39"/>
        <v>0.45</v>
      </c>
      <c r="O128" s="56">
        <v>0.45</v>
      </c>
      <c r="P128" s="53"/>
      <c r="Q128" s="53"/>
      <c r="R128" s="53"/>
      <c r="S128" s="53"/>
      <c r="T128" s="53"/>
      <c r="U128" s="53">
        <f t="shared" si="36"/>
        <v>0</v>
      </c>
    </row>
    <row r="129" spans="1:21" x14ac:dyDescent="0.25">
      <c r="A129" s="51">
        <f t="shared" si="35"/>
        <v>23</v>
      </c>
      <c r="B129" s="50" t="s">
        <v>117</v>
      </c>
      <c r="C129" s="51" t="s">
        <v>118</v>
      </c>
      <c r="D129" s="51" t="s">
        <v>60</v>
      </c>
      <c r="E129" s="51">
        <v>2015</v>
      </c>
      <c r="F129" s="51">
        <v>2015</v>
      </c>
      <c r="G129" s="51"/>
      <c r="H129" s="46">
        <f t="shared" si="37"/>
        <v>1.5163787200000001</v>
      </c>
      <c r="I129" s="56">
        <v>0.10614651040000002</v>
      </c>
      <c r="J129" s="56">
        <v>1.2131029760000001</v>
      </c>
      <c r="K129" s="56">
        <v>6.0655148800000003E-2</v>
      </c>
      <c r="L129" s="56">
        <v>0.13647408480000001</v>
      </c>
      <c r="M129" s="53"/>
      <c r="N129" s="53">
        <f t="shared" si="39"/>
        <v>1.5163787200000001</v>
      </c>
      <c r="O129" s="56">
        <v>1.5163787200000001</v>
      </c>
      <c r="P129" s="53"/>
      <c r="Q129" s="53"/>
      <c r="R129" s="53"/>
      <c r="S129" s="53"/>
      <c r="T129" s="53"/>
      <c r="U129" s="53">
        <f t="shared" si="36"/>
        <v>0</v>
      </c>
    </row>
    <row r="130" spans="1:21" x14ac:dyDescent="0.25">
      <c r="A130" s="51">
        <f t="shared" si="35"/>
        <v>24</v>
      </c>
      <c r="B130" s="50" t="s">
        <v>119</v>
      </c>
      <c r="C130" s="51" t="s">
        <v>120</v>
      </c>
      <c r="D130" s="51" t="s">
        <v>60</v>
      </c>
      <c r="E130" s="51">
        <v>2017</v>
      </c>
      <c r="F130" s="51">
        <v>2020</v>
      </c>
      <c r="G130" s="51"/>
      <c r="H130" s="46">
        <f t="shared" si="37"/>
        <v>226.65231400000005</v>
      </c>
      <c r="I130" s="53">
        <v>15.865661980000002</v>
      </c>
      <c r="J130" s="53">
        <v>181.32185120000003</v>
      </c>
      <c r="K130" s="53">
        <v>9.0660925600000031</v>
      </c>
      <c r="L130" s="53">
        <v>20.398708259999999</v>
      </c>
      <c r="M130" s="53"/>
      <c r="N130" s="53">
        <f>O130+U130</f>
        <v>76.391734</v>
      </c>
      <c r="O130" s="53"/>
      <c r="P130" s="53"/>
      <c r="Q130" s="56">
        <v>6.9340700000000002</v>
      </c>
      <c r="R130" s="56"/>
      <c r="S130" s="56">
        <v>24.579169</v>
      </c>
      <c r="T130" s="56">
        <v>44.878495000000001</v>
      </c>
      <c r="U130" s="53">
        <f t="shared" si="36"/>
        <v>76.391734</v>
      </c>
    </row>
    <row r="131" spans="1:21" ht="31.5" x14ac:dyDescent="0.25">
      <c r="A131" s="51">
        <f t="shared" si="35"/>
        <v>25</v>
      </c>
      <c r="B131" s="50" t="s">
        <v>121</v>
      </c>
      <c r="C131" s="51" t="s">
        <v>122</v>
      </c>
      <c r="D131" s="51" t="s">
        <v>60</v>
      </c>
      <c r="E131" s="51">
        <v>2015</v>
      </c>
      <c r="F131" s="51">
        <v>2015</v>
      </c>
      <c r="G131" s="51"/>
      <c r="H131" s="46">
        <f t="shared" si="37"/>
        <v>0.52</v>
      </c>
      <c r="I131" s="56">
        <v>3.6400000000000002E-2</v>
      </c>
      <c r="J131" s="56">
        <v>0.41600000000000004</v>
      </c>
      <c r="K131" s="56">
        <v>2.0800000000000003E-2</v>
      </c>
      <c r="L131" s="56">
        <v>4.6800000000000001E-2</v>
      </c>
      <c r="M131" s="53"/>
      <c r="N131" s="53">
        <f t="shared" ref="N131:N142" si="40">O131+U131</f>
        <v>0.52</v>
      </c>
      <c r="O131" s="55">
        <v>0.52</v>
      </c>
      <c r="P131" s="53"/>
      <c r="Q131" s="53"/>
      <c r="R131" s="53"/>
      <c r="S131" s="53"/>
      <c r="T131" s="53"/>
      <c r="U131" s="53">
        <f t="shared" si="36"/>
        <v>0</v>
      </c>
    </row>
    <row r="132" spans="1:21" ht="31.5" x14ac:dyDescent="0.25">
      <c r="A132" s="51">
        <f t="shared" si="35"/>
        <v>26</v>
      </c>
      <c r="B132" s="50" t="s">
        <v>123</v>
      </c>
      <c r="C132" s="51" t="s">
        <v>124</v>
      </c>
      <c r="D132" s="51" t="s">
        <v>60</v>
      </c>
      <c r="E132" s="51">
        <v>2015</v>
      </c>
      <c r="F132" s="51">
        <v>2015</v>
      </c>
      <c r="G132" s="51"/>
      <c r="H132" s="46">
        <f t="shared" si="37"/>
        <v>0.31299999999999994</v>
      </c>
      <c r="I132" s="56">
        <v>2.1910000000000002E-2</v>
      </c>
      <c r="J132" s="56">
        <v>0.25040000000000001</v>
      </c>
      <c r="K132" s="56">
        <v>1.252E-2</v>
      </c>
      <c r="L132" s="56">
        <v>2.8170000000000001E-2</v>
      </c>
      <c r="M132" s="53"/>
      <c r="N132" s="53">
        <f t="shared" si="40"/>
        <v>0.313</v>
      </c>
      <c r="O132" s="55">
        <v>0.313</v>
      </c>
      <c r="P132" s="53"/>
      <c r="Q132" s="53"/>
      <c r="R132" s="53"/>
      <c r="S132" s="53"/>
      <c r="T132" s="53"/>
      <c r="U132" s="53">
        <f t="shared" si="36"/>
        <v>0</v>
      </c>
    </row>
    <row r="133" spans="1:21" ht="31.5" x14ac:dyDescent="0.25">
      <c r="A133" s="51">
        <f t="shared" si="35"/>
        <v>27</v>
      </c>
      <c r="B133" s="50" t="s">
        <v>125</v>
      </c>
      <c r="C133" s="51" t="s">
        <v>126</v>
      </c>
      <c r="D133" s="51" t="s">
        <v>60</v>
      </c>
      <c r="E133" s="51">
        <v>2015</v>
      </c>
      <c r="F133" s="51">
        <v>2015</v>
      </c>
      <c r="G133" s="51"/>
      <c r="H133" s="46">
        <f t="shared" si="37"/>
        <v>0.32800000000000001</v>
      </c>
      <c r="I133" s="56">
        <v>2.2960000000000005E-2</v>
      </c>
      <c r="J133" s="56">
        <v>0.26240000000000002</v>
      </c>
      <c r="K133" s="56">
        <v>1.3120000000000001E-2</v>
      </c>
      <c r="L133" s="56">
        <v>2.9520000000000001E-2</v>
      </c>
      <c r="M133" s="53"/>
      <c r="N133" s="53">
        <f t="shared" si="40"/>
        <v>0.32800000000000001</v>
      </c>
      <c r="O133" s="55">
        <v>0.32800000000000001</v>
      </c>
      <c r="P133" s="53"/>
      <c r="Q133" s="53"/>
      <c r="R133" s="53"/>
      <c r="S133" s="53"/>
      <c r="T133" s="53"/>
      <c r="U133" s="53">
        <f t="shared" si="36"/>
        <v>0</v>
      </c>
    </row>
    <row r="134" spans="1:21" ht="31.5" x14ac:dyDescent="0.25">
      <c r="A134" s="51">
        <f t="shared" si="35"/>
        <v>28</v>
      </c>
      <c r="B134" s="50" t="s">
        <v>127</v>
      </c>
      <c r="C134" s="51" t="s">
        <v>128</v>
      </c>
      <c r="D134" s="51" t="s">
        <v>60</v>
      </c>
      <c r="E134" s="51">
        <v>2015</v>
      </c>
      <c r="F134" s="51">
        <v>2015</v>
      </c>
      <c r="G134" s="51"/>
      <c r="H134" s="46">
        <f t="shared" si="37"/>
        <v>0.13600000000000001</v>
      </c>
      <c r="I134" s="56">
        <v>9.5200000000000024E-3</v>
      </c>
      <c r="J134" s="56">
        <v>0.10880000000000001</v>
      </c>
      <c r="K134" s="56">
        <v>5.4400000000000004E-3</v>
      </c>
      <c r="L134" s="56">
        <v>1.2240000000000001E-2</v>
      </c>
      <c r="M134" s="53"/>
      <c r="N134" s="53">
        <f t="shared" si="40"/>
        <v>0.13600000000000001</v>
      </c>
      <c r="O134" s="55">
        <v>0.13600000000000001</v>
      </c>
      <c r="P134" s="53"/>
      <c r="Q134" s="53"/>
      <c r="R134" s="53"/>
      <c r="S134" s="53"/>
      <c r="T134" s="53"/>
      <c r="U134" s="53">
        <f t="shared" si="36"/>
        <v>0</v>
      </c>
    </row>
    <row r="135" spans="1:21" x14ac:dyDescent="0.25">
      <c r="A135" s="51">
        <f t="shared" si="35"/>
        <v>29</v>
      </c>
      <c r="B135" s="50" t="s">
        <v>129</v>
      </c>
      <c r="C135" s="51" t="s">
        <v>130</v>
      </c>
      <c r="D135" s="51" t="s">
        <v>60</v>
      </c>
      <c r="E135" s="51">
        <v>2015</v>
      </c>
      <c r="F135" s="51">
        <v>2015</v>
      </c>
      <c r="G135" s="51"/>
      <c r="H135" s="46">
        <f t="shared" si="37"/>
        <v>0.85000000000000009</v>
      </c>
      <c r="I135" s="56">
        <v>5.9500000000000004E-2</v>
      </c>
      <c r="J135" s="56">
        <v>0.68</v>
      </c>
      <c r="K135" s="56">
        <v>3.4000000000000002E-2</v>
      </c>
      <c r="L135" s="56">
        <v>7.6499999999999999E-2</v>
      </c>
      <c r="M135" s="53"/>
      <c r="N135" s="53">
        <f t="shared" si="40"/>
        <v>0.85</v>
      </c>
      <c r="O135" s="55">
        <v>0.85</v>
      </c>
      <c r="P135" s="53"/>
      <c r="Q135" s="53"/>
      <c r="R135" s="53"/>
      <c r="S135" s="53"/>
      <c r="T135" s="53"/>
      <c r="U135" s="53">
        <f t="shared" si="36"/>
        <v>0</v>
      </c>
    </row>
    <row r="136" spans="1:21" x14ac:dyDescent="0.25">
      <c r="A136" s="51">
        <f t="shared" si="35"/>
        <v>30</v>
      </c>
      <c r="B136" s="50" t="s">
        <v>131</v>
      </c>
      <c r="C136" s="51" t="s">
        <v>132</v>
      </c>
      <c r="D136" s="51" t="s">
        <v>60</v>
      </c>
      <c r="E136" s="51">
        <v>2015</v>
      </c>
      <c r="F136" s="51">
        <v>2015</v>
      </c>
      <c r="G136" s="51"/>
      <c r="H136" s="46">
        <f t="shared" si="37"/>
        <v>0.24000000000000002</v>
      </c>
      <c r="I136" s="56">
        <v>1.6800000000000002E-2</v>
      </c>
      <c r="J136" s="56">
        <v>0.192</v>
      </c>
      <c r="K136" s="56">
        <v>9.5999999999999992E-3</v>
      </c>
      <c r="L136" s="56">
        <v>2.1599999999999998E-2</v>
      </c>
      <c r="M136" s="53"/>
      <c r="N136" s="53">
        <f t="shared" si="40"/>
        <v>0.24</v>
      </c>
      <c r="O136" s="55">
        <v>0.24</v>
      </c>
      <c r="P136" s="53"/>
      <c r="Q136" s="53"/>
      <c r="R136" s="53"/>
      <c r="S136" s="53"/>
      <c r="T136" s="53"/>
      <c r="U136" s="53">
        <f t="shared" si="36"/>
        <v>0</v>
      </c>
    </row>
    <row r="137" spans="1:21" x14ac:dyDescent="0.25">
      <c r="A137" s="51">
        <f t="shared" si="35"/>
        <v>31</v>
      </c>
      <c r="B137" s="50" t="s">
        <v>133</v>
      </c>
      <c r="C137" s="51" t="s">
        <v>134</v>
      </c>
      <c r="D137" s="65" t="s">
        <v>60</v>
      </c>
      <c r="E137" s="51">
        <v>2015</v>
      </c>
      <c r="F137" s="51">
        <v>2015</v>
      </c>
      <c r="G137" s="51"/>
      <c r="H137" s="46">
        <f t="shared" si="37"/>
        <v>0.50000000000000011</v>
      </c>
      <c r="I137" s="56">
        <v>3.5000000000000003E-2</v>
      </c>
      <c r="J137" s="56">
        <v>0.4</v>
      </c>
      <c r="K137" s="56">
        <v>0.02</v>
      </c>
      <c r="L137" s="56">
        <v>4.4999999999999998E-2</v>
      </c>
      <c r="M137" s="53"/>
      <c r="N137" s="53">
        <f t="shared" si="40"/>
        <v>0.5</v>
      </c>
      <c r="O137" s="55">
        <v>0.5</v>
      </c>
      <c r="P137" s="53"/>
      <c r="Q137" s="53"/>
      <c r="R137" s="53"/>
      <c r="S137" s="53"/>
      <c r="T137" s="53"/>
      <c r="U137" s="53">
        <f t="shared" si="36"/>
        <v>0</v>
      </c>
    </row>
    <row r="138" spans="1:21" ht="31.5" x14ac:dyDescent="0.25">
      <c r="A138" s="51">
        <f t="shared" si="35"/>
        <v>32</v>
      </c>
      <c r="B138" s="50" t="s">
        <v>135</v>
      </c>
      <c r="C138" s="51" t="s">
        <v>136</v>
      </c>
      <c r="D138" s="51" t="s">
        <v>60</v>
      </c>
      <c r="E138" s="51">
        <v>2015</v>
      </c>
      <c r="F138" s="51">
        <v>2015</v>
      </c>
      <c r="G138" s="51"/>
      <c r="H138" s="46">
        <f t="shared" si="37"/>
        <v>0.90508474999999999</v>
      </c>
      <c r="I138" s="56">
        <v>6.3355932500000003E-2</v>
      </c>
      <c r="J138" s="56">
        <v>0.72406780000000004</v>
      </c>
      <c r="K138" s="56">
        <v>3.6203390000000002E-2</v>
      </c>
      <c r="L138" s="56">
        <v>8.1457627499999991E-2</v>
      </c>
      <c r="M138" s="53"/>
      <c r="N138" s="53">
        <f t="shared" si="40"/>
        <v>0.90508474999999999</v>
      </c>
      <c r="O138" s="55">
        <v>0.90508474999999999</v>
      </c>
      <c r="P138" s="53"/>
      <c r="Q138" s="53"/>
      <c r="R138" s="53"/>
      <c r="S138" s="53"/>
      <c r="T138" s="53"/>
      <c r="U138" s="53">
        <f t="shared" si="36"/>
        <v>0</v>
      </c>
    </row>
    <row r="139" spans="1:21" x14ac:dyDescent="0.25">
      <c r="A139" s="51">
        <f t="shared" si="35"/>
        <v>33</v>
      </c>
      <c r="B139" s="50" t="s">
        <v>137</v>
      </c>
      <c r="C139" s="51" t="s">
        <v>138</v>
      </c>
      <c r="D139" s="51" t="s">
        <v>60</v>
      </c>
      <c r="E139" s="51">
        <v>2015</v>
      </c>
      <c r="F139" s="51">
        <v>2015</v>
      </c>
      <c r="G139" s="70"/>
      <c r="H139" s="46">
        <f t="shared" si="37"/>
        <v>0.58392663000000011</v>
      </c>
      <c r="I139" s="56">
        <v>4.0874864100000005E-2</v>
      </c>
      <c r="J139" s="56">
        <v>0.46714130400000003</v>
      </c>
      <c r="K139" s="56">
        <v>2.3357065199999999E-2</v>
      </c>
      <c r="L139" s="56">
        <v>5.2553396699999998E-2</v>
      </c>
      <c r="M139" s="97"/>
      <c r="N139" s="53">
        <f t="shared" si="40"/>
        <v>0.58392663</v>
      </c>
      <c r="O139" s="55">
        <v>0.58392663</v>
      </c>
      <c r="P139" s="53"/>
      <c r="Q139" s="53"/>
      <c r="R139" s="53"/>
      <c r="S139" s="53"/>
      <c r="T139" s="53"/>
      <c r="U139" s="53">
        <f t="shared" si="36"/>
        <v>0</v>
      </c>
    </row>
    <row r="140" spans="1:21" ht="31.5" x14ac:dyDescent="0.25">
      <c r="A140" s="51">
        <f t="shared" si="35"/>
        <v>34</v>
      </c>
      <c r="B140" s="50" t="s">
        <v>139</v>
      </c>
      <c r="C140" s="51" t="s">
        <v>140</v>
      </c>
      <c r="D140" s="51" t="s">
        <v>60</v>
      </c>
      <c r="E140" s="51">
        <v>2015</v>
      </c>
      <c r="F140" s="51">
        <v>2015</v>
      </c>
      <c r="G140" s="70"/>
      <c r="H140" s="46">
        <f t="shared" si="37"/>
        <v>0.16474785000000003</v>
      </c>
      <c r="I140" s="98">
        <v>1.1532349500000001E-2</v>
      </c>
      <c r="J140" s="98">
        <v>0.13179828000000002</v>
      </c>
      <c r="K140" s="98">
        <v>6.5899140000000005E-3</v>
      </c>
      <c r="L140" s="98">
        <v>1.48273065E-2</v>
      </c>
      <c r="M140" s="97"/>
      <c r="N140" s="53">
        <f t="shared" si="40"/>
        <v>0.16474785</v>
      </c>
      <c r="O140" s="55">
        <v>0.16474785</v>
      </c>
      <c r="P140" s="53"/>
      <c r="Q140" s="53"/>
      <c r="R140" s="53"/>
      <c r="S140" s="53"/>
      <c r="T140" s="53"/>
      <c r="U140" s="53">
        <f t="shared" si="36"/>
        <v>0</v>
      </c>
    </row>
    <row r="141" spans="1:21" ht="31.5" x14ac:dyDescent="0.25">
      <c r="A141" s="51">
        <f t="shared" si="35"/>
        <v>35</v>
      </c>
      <c r="B141" s="50" t="s">
        <v>141</v>
      </c>
      <c r="C141" s="51" t="s">
        <v>142</v>
      </c>
      <c r="D141" s="51" t="s">
        <v>60</v>
      </c>
      <c r="E141" s="51">
        <v>2015</v>
      </c>
      <c r="F141" s="51">
        <v>2015</v>
      </c>
      <c r="G141" s="70"/>
      <c r="H141" s="46">
        <f t="shared" si="37"/>
        <v>0.68799999999999994</v>
      </c>
      <c r="I141" s="98">
        <v>4.8160000000000001E-2</v>
      </c>
      <c r="J141" s="98">
        <v>0.5504</v>
      </c>
      <c r="K141" s="98">
        <v>2.7519999999999999E-2</v>
      </c>
      <c r="L141" s="98">
        <v>6.1919999999999996E-2</v>
      </c>
      <c r="M141" s="97"/>
      <c r="N141" s="53">
        <f t="shared" si="40"/>
        <v>0.68799999999999994</v>
      </c>
      <c r="O141" s="55">
        <v>0.68799999999999994</v>
      </c>
      <c r="P141" s="53"/>
      <c r="Q141" s="53"/>
      <c r="R141" s="53"/>
      <c r="S141" s="53"/>
      <c r="T141" s="53"/>
      <c r="U141" s="53">
        <f t="shared" si="36"/>
        <v>0</v>
      </c>
    </row>
    <row r="142" spans="1:21" x14ac:dyDescent="0.25">
      <c r="A142" s="51">
        <f t="shared" si="35"/>
        <v>36</v>
      </c>
      <c r="B142" s="50" t="s">
        <v>143</v>
      </c>
      <c r="C142" s="51" t="s">
        <v>144</v>
      </c>
      <c r="D142" s="51" t="s">
        <v>60</v>
      </c>
      <c r="E142" s="51">
        <v>2015</v>
      </c>
      <c r="F142" s="51">
        <v>2015</v>
      </c>
      <c r="G142" s="70"/>
      <c r="H142" s="46">
        <f t="shared" si="37"/>
        <v>0.45500000000000002</v>
      </c>
      <c r="I142" s="98">
        <v>3.1850000000000003E-2</v>
      </c>
      <c r="J142" s="98">
        <v>0.36400000000000005</v>
      </c>
      <c r="K142" s="98">
        <v>1.8200000000000001E-2</v>
      </c>
      <c r="L142" s="98">
        <v>4.095E-2</v>
      </c>
      <c r="M142" s="97"/>
      <c r="N142" s="53">
        <f t="shared" si="40"/>
        <v>0.45500000000000002</v>
      </c>
      <c r="O142" s="55">
        <v>0.45500000000000002</v>
      </c>
      <c r="P142" s="53"/>
      <c r="Q142" s="53"/>
      <c r="R142" s="53"/>
      <c r="S142" s="53"/>
      <c r="T142" s="53"/>
      <c r="U142" s="53">
        <f t="shared" si="36"/>
        <v>0</v>
      </c>
    </row>
    <row r="143" spans="1:21" ht="19.5" customHeight="1" x14ac:dyDescent="0.25">
      <c r="A143" s="51">
        <f t="shared" si="35"/>
        <v>37</v>
      </c>
      <c r="B143" s="50" t="s">
        <v>145</v>
      </c>
      <c r="C143" s="70" t="s">
        <v>146</v>
      </c>
      <c r="D143" s="51" t="s">
        <v>60</v>
      </c>
      <c r="E143" s="51">
        <v>2017</v>
      </c>
      <c r="F143" s="51">
        <v>2020</v>
      </c>
      <c r="G143" s="70"/>
      <c r="H143" s="46">
        <f>SUM(I143:L143)</f>
        <v>41.636769000000001</v>
      </c>
      <c r="I143" s="53">
        <v>2.9145738300000001</v>
      </c>
      <c r="J143" s="53">
        <v>33.309415200000004</v>
      </c>
      <c r="K143" s="53">
        <v>1.6654707600000003</v>
      </c>
      <c r="L143" s="53">
        <v>3.7473092100000001</v>
      </c>
      <c r="M143" s="97"/>
      <c r="N143" s="53">
        <f>O143+U143</f>
        <v>41.636769000000001</v>
      </c>
      <c r="O143" s="97"/>
      <c r="P143" s="53"/>
      <c r="Q143" s="63">
        <v>3.8488600000000002</v>
      </c>
      <c r="R143" s="63"/>
      <c r="S143" s="63">
        <v>13.022188999999999</v>
      </c>
      <c r="T143" s="63">
        <v>24.765720000000002</v>
      </c>
      <c r="U143" s="53">
        <f t="shared" si="36"/>
        <v>41.636769000000001</v>
      </c>
    </row>
    <row r="144" spans="1:21" ht="31.5" x14ac:dyDescent="0.25">
      <c r="A144" s="51">
        <f t="shared" si="35"/>
        <v>38</v>
      </c>
      <c r="B144" s="50" t="s">
        <v>147</v>
      </c>
      <c r="C144" s="51" t="s">
        <v>148</v>
      </c>
      <c r="D144" s="51" t="s">
        <v>60</v>
      </c>
      <c r="E144" s="51">
        <v>2015</v>
      </c>
      <c r="F144" s="51">
        <v>2015</v>
      </c>
      <c r="G144" s="70"/>
      <c r="H144" s="46">
        <f t="shared" ref="H144:H149" si="41">SUM(I144:L144)</f>
        <v>0.44000000000000006</v>
      </c>
      <c r="I144" s="56">
        <v>3.0800000000000004E-2</v>
      </c>
      <c r="J144" s="56">
        <v>0.35200000000000004</v>
      </c>
      <c r="K144" s="56">
        <v>1.7600000000000001E-2</v>
      </c>
      <c r="L144" s="56">
        <v>3.9599999999999996E-2</v>
      </c>
      <c r="M144" s="97"/>
      <c r="N144" s="53">
        <f t="shared" ref="N144:N150" si="42">O144+U144</f>
        <v>0.44</v>
      </c>
      <c r="O144" s="55">
        <v>0.44</v>
      </c>
      <c r="P144" s="53"/>
      <c r="Q144" s="53"/>
      <c r="R144" s="53"/>
      <c r="S144" s="53"/>
      <c r="T144" s="53"/>
      <c r="U144" s="53">
        <f t="shared" si="36"/>
        <v>0</v>
      </c>
    </row>
    <row r="145" spans="1:41" ht="31.5" x14ac:dyDescent="0.25">
      <c r="A145" s="51">
        <f t="shared" si="35"/>
        <v>39</v>
      </c>
      <c r="B145" s="50" t="s">
        <v>149</v>
      </c>
      <c r="C145" s="51" t="s">
        <v>150</v>
      </c>
      <c r="D145" s="51" t="s">
        <v>60</v>
      </c>
      <c r="E145" s="51">
        <v>2015</v>
      </c>
      <c r="F145" s="51">
        <v>2015</v>
      </c>
      <c r="G145" s="70"/>
      <c r="H145" s="46">
        <f t="shared" si="41"/>
        <v>0.4</v>
      </c>
      <c r="I145" s="56">
        <v>2.8000000000000004E-2</v>
      </c>
      <c r="J145" s="56">
        <v>0.32</v>
      </c>
      <c r="K145" s="56">
        <v>1.6E-2</v>
      </c>
      <c r="L145" s="56">
        <v>3.5999999999999997E-2</v>
      </c>
      <c r="M145" s="97"/>
      <c r="N145" s="53">
        <f t="shared" si="42"/>
        <v>0.4</v>
      </c>
      <c r="O145" s="55">
        <v>0.4</v>
      </c>
      <c r="P145" s="53"/>
      <c r="Q145" s="53"/>
      <c r="R145" s="53"/>
      <c r="S145" s="53"/>
      <c r="T145" s="53"/>
      <c r="U145" s="53">
        <f t="shared" si="36"/>
        <v>0</v>
      </c>
    </row>
    <row r="146" spans="1:41" ht="31.5" x14ac:dyDescent="0.25">
      <c r="A146" s="51">
        <f t="shared" si="35"/>
        <v>40</v>
      </c>
      <c r="B146" s="50" t="s">
        <v>151</v>
      </c>
      <c r="C146" s="51" t="s">
        <v>152</v>
      </c>
      <c r="D146" s="51" t="s">
        <v>60</v>
      </c>
      <c r="E146" s="51">
        <v>2015</v>
      </c>
      <c r="F146" s="51">
        <v>2015</v>
      </c>
      <c r="G146" s="70"/>
      <c r="H146" s="46">
        <f t="shared" si="41"/>
        <v>5.3410000000000002</v>
      </c>
      <c r="I146" s="56">
        <v>0.37387000000000004</v>
      </c>
      <c r="J146" s="56">
        <v>4.2728000000000002</v>
      </c>
      <c r="K146" s="56">
        <v>0.21364000000000002</v>
      </c>
      <c r="L146" s="56">
        <v>0.48069000000000001</v>
      </c>
      <c r="M146" s="97"/>
      <c r="N146" s="53">
        <f t="shared" si="42"/>
        <v>5.3410000000000002</v>
      </c>
      <c r="O146" s="55">
        <v>5.3410000000000002</v>
      </c>
      <c r="P146" s="53"/>
      <c r="Q146" s="53"/>
      <c r="R146" s="53"/>
      <c r="S146" s="53"/>
      <c r="T146" s="53"/>
      <c r="U146" s="53">
        <f t="shared" si="36"/>
        <v>0</v>
      </c>
    </row>
    <row r="147" spans="1:41" ht="31.5" x14ac:dyDescent="0.25">
      <c r="A147" s="51">
        <f t="shared" si="35"/>
        <v>41</v>
      </c>
      <c r="B147" s="50" t="s">
        <v>153</v>
      </c>
      <c r="C147" s="51" t="s">
        <v>154</v>
      </c>
      <c r="D147" s="51" t="s">
        <v>60</v>
      </c>
      <c r="E147" s="51">
        <v>2015</v>
      </c>
      <c r="F147" s="51">
        <v>2015</v>
      </c>
      <c r="G147" s="70"/>
      <c r="H147" s="46">
        <f t="shared" si="41"/>
        <v>0.44000000000000006</v>
      </c>
      <c r="I147" s="56">
        <v>3.0800000000000004E-2</v>
      </c>
      <c r="J147" s="56">
        <v>0.35200000000000004</v>
      </c>
      <c r="K147" s="56">
        <v>1.7600000000000001E-2</v>
      </c>
      <c r="L147" s="56">
        <v>3.9599999999999996E-2</v>
      </c>
      <c r="M147" s="97"/>
      <c r="N147" s="53">
        <f t="shared" si="42"/>
        <v>0.44</v>
      </c>
      <c r="O147" s="55">
        <v>0.44</v>
      </c>
      <c r="P147" s="53"/>
      <c r="Q147" s="53"/>
      <c r="R147" s="53"/>
      <c r="S147" s="53"/>
      <c r="T147" s="53"/>
      <c r="U147" s="53">
        <f t="shared" si="36"/>
        <v>0</v>
      </c>
    </row>
    <row r="148" spans="1:41" x14ac:dyDescent="0.25">
      <c r="A148" s="51">
        <f t="shared" si="35"/>
        <v>42</v>
      </c>
      <c r="B148" s="50" t="s">
        <v>155</v>
      </c>
      <c r="C148" s="51" t="s">
        <v>156</v>
      </c>
      <c r="D148" s="51" t="s">
        <v>60</v>
      </c>
      <c r="E148" s="51">
        <v>2015</v>
      </c>
      <c r="F148" s="51">
        <v>2015</v>
      </c>
      <c r="G148" s="70"/>
      <c r="H148" s="46">
        <f t="shared" si="41"/>
        <v>0.36</v>
      </c>
      <c r="I148" s="56">
        <v>2.52E-2</v>
      </c>
      <c r="J148" s="56">
        <v>0.28799999999999998</v>
      </c>
      <c r="K148" s="56">
        <v>1.44E-2</v>
      </c>
      <c r="L148" s="56">
        <v>3.2399999999999998E-2</v>
      </c>
      <c r="M148" s="97"/>
      <c r="N148" s="53">
        <f t="shared" si="42"/>
        <v>0.36</v>
      </c>
      <c r="O148" s="55">
        <v>0.36</v>
      </c>
      <c r="P148" s="53"/>
      <c r="Q148" s="53"/>
      <c r="R148" s="53"/>
      <c r="S148" s="53"/>
      <c r="T148" s="53"/>
      <c r="U148" s="53">
        <f t="shared" si="36"/>
        <v>0</v>
      </c>
    </row>
    <row r="149" spans="1:41" ht="31.5" x14ac:dyDescent="0.25">
      <c r="A149" s="51">
        <f t="shared" si="35"/>
        <v>43</v>
      </c>
      <c r="B149" s="50" t="s">
        <v>157</v>
      </c>
      <c r="C149" s="51" t="s">
        <v>158</v>
      </c>
      <c r="D149" s="51" t="s">
        <v>60</v>
      </c>
      <c r="E149" s="51">
        <v>2015</v>
      </c>
      <c r="F149" s="51">
        <v>2015</v>
      </c>
      <c r="G149" s="70"/>
      <c r="H149" s="46">
        <f t="shared" si="41"/>
        <v>0.44000000000000006</v>
      </c>
      <c r="I149" s="56">
        <v>3.0800000000000004E-2</v>
      </c>
      <c r="J149" s="56">
        <v>0.35200000000000004</v>
      </c>
      <c r="K149" s="56">
        <v>1.7600000000000001E-2</v>
      </c>
      <c r="L149" s="56">
        <v>3.9599999999999996E-2</v>
      </c>
      <c r="M149" s="97"/>
      <c r="N149" s="53">
        <f t="shared" si="42"/>
        <v>0.44</v>
      </c>
      <c r="O149" s="55">
        <v>0.44</v>
      </c>
      <c r="P149" s="53"/>
      <c r="Q149" s="53"/>
      <c r="R149" s="53"/>
      <c r="S149" s="53"/>
      <c r="T149" s="53"/>
      <c r="U149" s="53">
        <f t="shared" si="36"/>
        <v>0</v>
      </c>
    </row>
    <row r="150" spans="1:41" ht="21.75" customHeight="1" x14ac:dyDescent="0.25">
      <c r="A150" s="51">
        <f t="shared" si="35"/>
        <v>44</v>
      </c>
      <c r="B150" s="50" t="s">
        <v>159</v>
      </c>
      <c r="C150" s="51" t="s">
        <v>160</v>
      </c>
      <c r="D150" s="51" t="s">
        <v>69</v>
      </c>
      <c r="E150" s="59">
        <v>2012</v>
      </c>
      <c r="F150" s="59">
        <v>2020</v>
      </c>
      <c r="G150" s="70"/>
      <c r="H150" s="46">
        <f>SUM(I150:L150)</f>
        <v>307.60011600000001</v>
      </c>
      <c r="I150" s="56">
        <v>15.739017232404343</v>
      </c>
      <c r="J150" s="56">
        <v>255.46013296700724</v>
      </c>
      <c r="K150" s="56">
        <v>13.802260251837264</v>
      </c>
      <c r="L150" s="56">
        <v>22.598705548751187</v>
      </c>
      <c r="M150" s="97"/>
      <c r="N150" s="53">
        <f t="shared" si="42"/>
        <v>147.34800000000001</v>
      </c>
      <c r="O150" s="55">
        <v>1</v>
      </c>
      <c r="P150" s="53"/>
      <c r="Q150" s="63"/>
      <c r="R150" s="63"/>
      <c r="S150" s="63"/>
      <c r="T150" s="63">
        <v>146.34800000000001</v>
      </c>
      <c r="U150" s="53">
        <f t="shared" si="36"/>
        <v>146.34800000000001</v>
      </c>
    </row>
    <row r="151" spans="1:41" ht="54" customHeight="1" x14ac:dyDescent="0.25">
      <c r="B151" s="99" t="s">
        <v>179</v>
      </c>
      <c r="C151" s="99"/>
      <c r="D151" s="99"/>
      <c r="E151" s="99"/>
      <c r="F151" s="99"/>
      <c r="G151" s="99"/>
      <c r="H151" s="99"/>
      <c r="I151" s="99"/>
      <c r="J151" s="99"/>
      <c r="K151" s="99"/>
      <c r="L151" s="99"/>
      <c r="M151" s="99"/>
      <c r="N151" s="99"/>
      <c r="O151" s="99"/>
      <c r="P151" s="99"/>
      <c r="Q151" s="99"/>
      <c r="R151" s="99"/>
      <c r="S151" s="99"/>
      <c r="T151" s="99"/>
      <c r="U151" s="99"/>
      <c r="V151" s="100"/>
      <c r="W151" s="100"/>
      <c r="X151" s="100"/>
      <c r="Y151" s="100"/>
      <c r="Z151" s="100"/>
      <c r="AA151" s="100"/>
      <c r="AB151" s="100"/>
      <c r="AC151" s="100"/>
      <c r="AD151" s="100"/>
      <c r="AE151" s="100"/>
      <c r="AF151" s="100"/>
      <c r="AG151" s="100"/>
      <c r="AH151" s="100"/>
      <c r="AI151" s="100"/>
      <c r="AJ151" s="100"/>
      <c r="AK151" s="100"/>
      <c r="AL151" s="100"/>
      <c r="AM151" s="100"/>
      <c r="AN151" s="100"/>
      <c r="AO151" s="100"/>
    </row>
    <row r="152" spans="1:41" ht="18.75" x14ac:dyDescent="0.25">
      <c r="B152" s="2" t="s">
        <v>180</v>
      </c>
    </row>
    <row r="153" spans="1:41" ht="50.25" customHeight="1" x14ac:dyDescent="0.25">
      <c r="B153" s="101" t="s">
        <v>181</v>
      </c>
      <c r="C153" s="101"/>
      <c r="D153" s="101"/>
      <c r="E153" s="101"/>
      <c r="F153" s="101"/>
      <c r="G153" s="101"/>
      <c r="H153" s="101"/>
      <c r="I153" s="101"/>
      <c r="J153" s="101"/>
      <c r="K153" s="101"/>
      <c r="L153" s="101"/>
      <c r="M153" s="101"/>
      <c r="N153" s="101"/>
      <c r="O153" s="101"/>
      <c r="P153" s="101"/>
      <c r="Q153" s="101"/>
      <c r="R153" s="101"/>
      <c r="S153" s="101"/>
      <c r="T153" s="101"/>
      <c r="U153" s="101"/>
    </row>
    <row r="154" spans="1:41" ht="18.75" x14ac:dyDescent="0.25">
      <c r="B154" s="2" t="s">
        <v>182</v>
      </c>
      <c r="C154" s="102"/>
    </row>
    <row r="155" spans="1:41" ht="36.75" customHeight="1" x14ac:dyDescent="0.25">
      <c r="B155" s="99" t="s">
        <v>183</v>
      </c>
      <c r="C155" s="99"/>
      <c r="D155" s="99"/>
      <c r="E155" s="99"/>
      <c r="F155" s="99"/>
      <c r="G155" s="99"/>
      <c r="H155" s="99"/>
      <c r="I155" s="99"/>
      <c r="J155" s="99"/>
      <c r="K155" s="99"/>
      <c r="L155" s="99"/>
      <c r="M155" s="99"/>
      <c r="N155" s="99"/>
      <c r="O155" s="99"/>
      <c r="P155" s="99"/>
      <c r="Q155" s="99"/>
      <c r="R155" s="99"/>
      <c r="S155" s="99"/>
      <c r="T155" s="99"/>
      <c r="U155" s="99"/>
    </row>
    <row r="156" spans="1:41" ht="18.75" x14ac:dyDescent="0.25">
      <c r="B156" s="102" t="s">
        <v>184</v>
      </c>
      <c r="C156" s="102"/>
      <c r="AC156" s="103"/>
      <c r="AD156" s="103"/>
      <c r="AE156" s="103"/>
      <c r="AF156" s="103"/>
      <c r="AG156" s="103"/>
      <c r="AH156" s="103"/>
      <c r="AI156" s="103"/>
    </row>
    <row r="157" spans="1:41" ht="51" customHeight="1" x14ac:dyDescent="0.25">
      <c r="B157" s="99" t="s">
        <v>185</v>
      </c>
      <c r="C157" s="99"/>
      <c r="D157" s="99"/>
      <c r="E157" s="99"/>
      <c r="F157" s="99"/>
      <c r="G157" s="99"/>
      <c r="H157" s="99"/>
      <c r="I157" s="99"/>
      <c r="J157" s="99"/>
      <c r="K157" s="99"/>
      <c r="L157" s="99"/>
      <c r="M157" s="99"/>
      <c r="N157" s="99"/>
      <c r="O157" s="99"/>
      <c r="P157" s="99"/>
      <c r="Q157" s="99"/>
      <c r="R157" s="99"/>
      <c r="S157" s="99"/>
      <c r="T157" s="99"/>
      <c r="U157" s="99"/>
      <c r="AC157" s="103"/>
      <c r="AD157" s="103"/>
      <c r="AE157" s="103"/>
      <c r="AF157" s="103"/>
      <c r="AG157" s="103"/>
      <c r="AH157" s="103"/>
      <c r="AI157" s="103"/>
    </row>
    <row r="158" spans="1:41" ht="32.25" customHeight="1" x14ac:dyDescent="0.25">
      <c r="B158" s="101" t="s">
        <v>186</v>
      </c>
      <c r="C158" s="101"/>
      <c r="D158" s="101"/>
      <c r="E158" s="101"/>
      <c r="F158" s="101"/>
      <c r="G158" s="101"/>
      <c r="H158" s="101"/>
      <c r="I158" s="101"/>
      <c r="J158" s="101"/>
      <c r="K158" s="101"/>
      <c r="L158" s="101"/>
      <c r="M158" s="101"/>
      <c r="N158" s="101"/>
      <c r="O158" s="101"/>
      <c r="P158" s="101"/>
      <c r="Q158" s="101"/>
      <c r="R158" s="101"/>
      <c r="S158" s="101"/>
      <c r="T158" s="101"/>
      <c r="U158" s="101"/>
    </row>
    <row r="159" spans="1:41" ht="51.75" customHeight="1" x14ac:dyDescent="0.25">
      <c r="B159" s="99" t="s">
        <v>187</v>
      </c>
      <c r="C159" s="99"/>
      <c r="D159" s="99"/>
      <c r="E159" s="99"/>
      <c r="F159" s="99"/>
      <c r="G159" s="99"/>
      <c r="H159" s="99"/>
      <c r="I159" s="99"/>
      <c r="J159" s="99"/>
      <c r="K159" s="99"/>
      <c r="L159" s="99"/>
      <c r="M159" s="99"/>
      <c r="N159" s="99"/>
      <c r="O159" s="99"/>
      <c r="P159" s="99"/>
      <c r="Q159" s="99"/>
      <c r="R159" s="99"/>
      <c r="S159" s="99"/>
      <c r="T159" s="99"/>
      <c r="U159" s="99"/>
      <c r="V159" s="104"/>
    </row>
    <row r="160" spans="1:41" ht="21.75" customHeight="1" x14ac:dyDescent="0.25">
      <c r="B160" s="105" t="s">
        <v>188</v>
      </c>
      <c r="C160" s="105"/>
      <c r="D160" s="105"/>
      <c r="E160" s="105"/>
      <c r="F160" s="105"/>
      <c r="G160" s="105"/>
      <c r="H160" s="105"/>
      <c r="I160" s="105"/>
      <c r="J160" s="105"/>
      <c r="K160" s="105"/>
      <c r="L160" s="105"/>
      <c r="M160" s="105"/>
      <c r="N160" s="105"/>
      <c r="O160" s="105"/>
      <c r="P160" s="105"/>
      <c r="Q160" s="105"/>
      <c r="R160" s="105"/>
      <c r="S160" s="105"/>
      <c r="T160" s="105"/>
      <c r="U160" s="105"/>
      <c r="V160" s="104"/>
      <c r="W160" s="104"/>
      <c r="X160" s="104"/>
      <c r="Y160" s="104"/>
      <c r="Z160" s="104"/>
      <c r="AA160" s="104"/>
      <c r="AB160" s="104"/>
      <c r="AC160" s="104"/>
    </row>
    <row r="161" spans="2:21" ht="23.25" customHeight="1" x14ac:dyDescent="0.25">
      <c r="B161" s="104" t="s">
        <v>189</v>
      </c>
    </row>
    <row r="162" spans="2:21" ht="18.75" customHeight="1" x14ac:dyDescent="0.25">
      <c r="B162" s="106" t="s">
        <v>190</v>
      </c>
      <c r="C162" s="106"/>
      <c r="D162" s="106"/>
      <c r="E162" s="106"/>
      <c r="F162" s="106"/>
      <c r="G162" s="106"/>
      <c r="H162" s="106"/>
      <c r="I162" s="106"/>
      <c r="J162" s="106"/>
      <c r="K162" s="106"/>
      <c r="L162" s="106"/>
      <c r="M162" s="106"/>
      <c r="N162" s="106"/>
      <c r="O162" s="106"/>
      <c r="P162" s="106"/>
      <c r="Q162" s="106"/>
      <c r="R162" s="106"/>
      <c r="S162" s="106"/>
      <c r="T162" s="106"/>
      <c r="U162" s="106"/>
    </row>
  </sheetData>
  <mergeCells count="51">
    <mergeCell ref="B159:U159"/>
    <mergeCell ref="B160:U160"/>
    <mergeCell ref="B162:U162"/>
    <mergeCell ref="U94:U95"/>
    <mergeCell ref="B151:U151"/>
    <mergeCell ref="B153:U153"/>
    <mergeCell ref="B155:U155"/>
    <mergeCell ref="B157:U157"/>
    <mergeCell ref="B158:U158"/>
    <mergeCell ref="M93:N94"/>
    <mergeCell ref="O93:O95"/>
    <mergeCell ref="P93:U93"/>
    <mergeCell ref="G94:G95"/>
    <mergeCell ref="H94:L94"/>
    <mergeCell ref="P94:P95"/>
    <mergeCell ref="Q94:Q95"/>
    <mergeCell ref="R94:R95"/>
    <mergeCell ref="S94:S95"/>
    <mergeCell ref="T94:T95"/>
    <mergeCell ref="AQ31:AV31"/>
    <mergeCell ref="AW31:BB31"/>
    <mergeCell ref="A92:U92"/>
    <mergeCell ref="A93:A95"/>
    <mergeCell ref="B93:B95"/>
    <mergeCell ref="C93:C95"/>
    <mergeCell ref="D93:D95"/>
    <mergeCell ref="E93:E95"/>
    <mergeCell ref="F93:F95"/>
    <mergeCell ref="G93:L93"/>
    <mergeCell ref="G30:I31"/>
    <mergeCell ref="J30:J32"/>
    <mergeCell ref="K30:K31"/>
    <mergeCell ref="L30:L31"/>
    <mergeCell ref="M30:R31"/>
    <mergeCell ref="S30:BB30"/>
    <mergeCell ref="S31:X31"/>
    <mergeCell ref="Y31:AD31"/>
    <mergeCell ref="AE31:AJ31"/>
    <mergeCell ref="AK31:AP31"/>
    <mergeCell ref="A30:A32"/>
    <mergeCell ref="B30:B32"/>
    <mergeCell ref="C30:C32"/>
    <mergeCell ref="D30:D32"/>
    <mergeCell ref="E30:E32"/>
    <mergeCell ref="F30:F32"/>
    <mergeCell ref="A17:BD17"/>
    <mergeCell ref="A18:BD18"/>
    <mergeCell ref="A19:BD19"/>
    <mergeCell ref="A21:BD21"/>
    <mergeCell ref="A22:BD22"/>
    <mergeCell ref="A29:BD29"/>
  </mergeCells>
  <pageMargins left="0.39370078740157483" right="0.39370078740157483" top="0.78740157480314965" bottom="0.39370078740157483" header="0.31496062992125984" footer="0.31496062992125984"/>
  <pageSetup paperSize="9" scale="16"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7"/>
    <pageSetUpPr fitToPage="1"/>
  </sheetPr>
  <dimension ref="A1:BM320"/>
  <sheetViews>
    <sheetView view="pageBreakPreview" topLeftCell="A193" zoomScale="65" zoomScaleNormal="70" zoomScaleSheetLayoutView="65" workbookViewId="0">
      <selection activeCell="G250" sqref="G249:G250"/>
    </sheetView>
  </sheetViews>
  <sheetFormatPr defaultRowHeight="15.75" x14ac:dyDescent="0.25"/>
  <cols>
    <col min="1" max="1" width="7.25" style="2" customWidth="1"/>
    <col min="2" max="2" width="55.875" style="2" customWidth="1"/>
    <col min="3" max="8" width="23.25" style="2" customWidth="1"/>
    <col min="9" max="9" width="7.875" style="2" customWidth="1"/>
    <col min="10" max="10" width="7.75" style="2" customWidth="1"/>
    <col min="11" max="11" width="4.75" style="2" customWidth="1"/>
    <col min="12" max="13" width="6.25" style="2" customWidth="1"/>
    <col min="14" max="14" width="5.75" style="2" customWidth="1"/>
    <col min="15" max="15" width="6.25" style="2" customWidth="1"/>
    <col min="16" max="16" width="6" style="2" customWidth="1"/>
    <col min="17" max="17" width="5.875" style="2" customWidth="1"/>
    <col min="18" max="18" width="6" style="2" customWidth="1"/>
    <col min="19" max="19" width="7.625" style="2" customWidth="1"/>
    <col min="20" max="20" width="6" style="2" customWidth="1"/>
    <col min="21" max="21" width="7.25" style="2" customWidth="1"/>
    <col min="22" max="22" width="6.25" style="2" customWidth="1"/>
    <col min="23" max="23" width="5.75" style="2" customWidth="1"/>
    <col min="24" max="24" width="7.75" style="2" customWidth="1"/>
    <col min="25" max="25" width="6.375" style="2" customWidth="1"/>
    <col min="26" max="26" width="7.375" style="2" customWidth="1"/>
    <col min="27" max="27" width="7.625" style="2" customWidth="1"/>
    <col min="28" max="28" width="5.75" style="2" customWidth="1"/>
    <col min="29" max="29" width="7.75" style="2" customWidth="1"/>
    <col min="30" max="30" width="5.75" style="2" customWidth="1"/>
    <col min="31" max="31" width="8.25" style="2" customWidth="1"/>
    <col min="32" max="32" width="5.75" style="2" customWidth="1"/>
    <col min="33" max="33" width="7.625" style="2" customWidth="1"/>
    <col min="34" max="34" width="6.875" style="2" customWidth="1"/>
    <col min="35" max="35" width="7.125" style="2" customWidth="1"/>
    <col min="36" max="36" width="7.5" style="2" customWidth="1"/>
    <col min="37" max="37" width="7.625" style="2" customWidth="1"/>
    <col min="38" max="38" width="7.375" style="2" customWidth="1"/>
    <col min="39" max="39" width="6.125" style="2" customWidth="1"/>
    <col min="40" max="40" width="7.375" style="2" customWidth="1"/>
    <col min="41" max="41" width="6.375" style="2" customWidth="1"/>
    <col min="42" max="42" width="7.25" style="2" customWidth="1"/>
    <col min="43" max="43" width="7.5" style="2" customWidth="1"/>
    <col min="44" max="44" width="6.75" style="2" customWidth="1"/>
    <col min="45" max="45" width="7.5" style="2" customWidth="1"/>
    <col min="46" max="46" width="7.375" style="2" customWidth="1"/>
    <col min="47" max="47" width="6.875" style="2" customWidth="1"/>
    <col min="48" max="48" width="8.5" style="2" customWidth="1"/>
    <col min="49" max="49" width="7.5" style="2" customWidth="1"/>
    <col min="50" max="50" width="8.625" style="2" customWidth="1"/>
    <col min="51" max="51" width="10.125" style="2" customWidth="1"/>
    <col min="52" max="52" width="8.625" style="2" customWidth="1"/>
    <col min="53" max="53" width="12.875" style="2" customWidth="1"/>
    <col min="54" max="54" width="7.75" style="2" customWidth="1"/>
    <col min="55" max="57" width="5.875" style="2" customWidth="1"/>
    <col min="58" max="58" width="6.5" style="2" customWidth="1"/>
    <col min="59" max="59" width="6.75" style="2" customWidth="1"/>
    <col min="60" max="60" width="11.375" style="2" bestFit="1" customWidth="1"/>
    <col min="61" max="61" width="9.125" style="2" bestFit="1" customWidth="1"/>
    <col min="62" max="63" width="10.25" style="2" bestFit="1" customWidth="1"/>
    <col min="64" max="64" width="11" style="2" customWidth="1"/>
    <col min="65" max="16384" width="9" style="2"/>
  </cols>
  <sheetData>
    <row r="1" spans="1:53" x14ac:dyDescent="0.25">
      <c r="AL1" s="3" t="s">
        <v>191</v>
      </c>
    </row>
    <row r="2" spans="1:53" x14ac:dyDescent="0.25">
      <c r="AL2" s="3" t="s">
        <v>1</v>
      </c>
    </row>
    <row r="3" spans="1:53" x14ac:dyDescent="0.25">
      <c r="AL3" s="3" t="s">
        <v>2</v>
      </c>
    </row>
    <row r="4" spans="1:53" x14ac:dyDescent="0.25">
      <c r="AL4" s="3" t="s">
        <v>3</v>
      </c>
    </row>
    <row r="5" spans="1:53" x14ac:dyDescent="0.25">
      <c r="AL5" s="3" t="s">
        <v>4</v>
      </c>
    </row>
    <row r="6" spans="1:53" x14ac:dyDescent="0.25">
      <c r="AL6" s="3" t="s">
        <v>5</v>
      </c>
    </row>
    <row r="7" spans="1:53" x14ac:dyDescent="0.25">
      <c r="AL7" s="3" t="s">
        <v>6</v>
      </c>
    </row>
    <row r="8" spans="1:53" x14ac:dyDescent="0.25">
      <c r="AL8" s="3" t="s">
        <v>7</v>
      </c>
    </row>
    <row r="9" spans="1:53" x14ac:dyDescent="0.25">
      <c r="AL9" s="3" t="s">
        <v>8</v>
      </c>
    </row>
    <row r="10" spans="1:53" x14ac:dyDescent="0.25">
      <c r="AL10" s="3" t="s">
        <v>9</v>
      </c>
    </row>
    <row r="11" spans="1:53" x14ac:dyDescent="0.25">
      <c r="AL11" s="3" t="s">
        <v>10</v>
      </c>
    </row>
    <row r="13" spans="1:53" x14ac:dyDescent="0.25">
      <c r="A13" s="109"/>
      <c r="M13" s="110"/>
      <c r="N13" s="110"/>
      <c r="O13" s="110"/>
      <c r="P13" s="110"/>
      <c r="Q13" s="110"/>
      <c r="R13" s="110"/>
      <c r="S13" s="110"/>
      <c r="T13" s="110"/>
      <c r="U13" s="110"/>
      <c r="V13" s="110"/>
      <c r="W13" s="110"/>
      <c r="X13" s="110"/>
      <c r="Y13" s="110"/>
      <c r="AA13" s="3"/>
      <c r="AL13" s="3" t="s">
        <v>192</v>
      </c>
    </row>
    <row r="14" spans="1:53" x14ac:dyDescent="0.25">
      <c r="A14" s="109"/>
      <c r="L14" s="3"/>
      <c r="M14" s="3"/>
      <c r="N14" s="3"/>
      <c r="O14" s="3"/>
      <c r="P14" s="3"/>
      <c r="Q14" s="3"/>
      <c r="R14" s="3"/>
      <c r="S14" s="3"/>
      <c r="T14" s="3"/>
      <c r="U14" s="3"/>
      <c r="V14" s="3"/>
      <c r="W14" s="3"/>
      <c r="X14" s="3"/>
      <c r="Y14" s="3"/>
      <c r="AA14" s="3"/>
      <c r="AL14" s="3" t="s">
        <v>12</v>
      </c>
    </row>
    <row r="15" spans="1:53" x14ac:dyDescent="0.25">
      <c r="A15" s="109"/>
      <c r="L15" s="3"/>
      <c r="M15" s="3"/>
      <c r="N15" s="3"/>
      <c r="O15" s="3"/>
      <c r="P15" s="3"/>
      <c r="Q15" s="3"/>
      <c r="R15" s="3"/>
      <c r="S15" s="3"/>
      <c r="T15" s="3"/>
      <c r="U15" s="3"/>
      <c r="V15" s="3"/>
      <c r="W15" s="3"/>
      <c r="X15" s="3"/>
      <c r="Y15" s="3"/>
      <c r="AA15" s="3"/>
      <c r="AL15" s="3" t="s">
        <v>13</v>
      </c>
    </row>
    <row r="16" spans="1:53" x14ac:dyDescent="0.25">
      <c r="A16" s="111" t="s">
        <v>193</v>
      </c>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2"/>
      <c r="AN16" s="112"/>
      <c r="AO16" s="112"/>
      <c r="AP16" s="112"/>
      <c r="AQ16" s="112"/>
      <c r="AR16" s="112"/>
      <c r="AS16" s="112"/>
      <c r="AT16" s="112"/>
      <c r="AU16" s="112"/>
      <c r="AV16" s="112"/>
      <c r="AW16" s="112"/>
      <c r="AX16" s="112"/>
      <c r="AY16" s="112"/>
      <c r="AZ16" s="112"/>
      <c r="BA16" s="112"/>
    </row>
    <row r="17" spans="1:53" x14ac:dyDescent="0.25">
      <c r="A17" s="113" t="s">
        <v>194</v>
      </c>
      <c r="B17" s="113"/>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4"/>
      <c r="AN17" s="114"/>
      <c r="AO17" s="114"/>
      <c r="AP17" s="114"/>
      <c r="AQ17" s="114"/>
      <c r="AR17" s="114"/>
      <c r="AS17" s="114"/>
      <c r="AT17" s="114"/>
      <c r="AU17" s="114"/>
      <c r="AV17" s="114"/>
      <c r="AW17" s="114"/>
      <c r="AX17" s="114"/>
      <c r="AY17" s="114"/>
      <c r="AZ17" s="114"/>
      <c r="BA17" s="114"/>
    </row>
    <row r="18" spans="1:53" x14ac:dyDescent="0.25">
      <c r="A18" s="115" t="s">
        <v>16</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6"/>
      <c r="AN18" s="116"/>
      <c r="AO18" s="116"/>
      <c r="AP18" s="116"/>
      <c r="AQ18" s="116"/>
      <c r="AR18" s="116"/>
      <c r="AS18" s="116"/>
      <c r="AT18" s="116"/>
      <c r="AU18" s="116"/>
      <c r="AV18" s="116"/>
      <c r="AW18" s="116"/>
      <c r="AX18" s="116"/>
      <c r="AY18" s="116"/>
      <c r="AZ18" s="116"/>
      <c r="BA18" s="116"/>
    </row>
    <row r="19" spans="1:53" x14ac:dyDescent="0.25">
      <c r="X19" s="117"/>
      <c r="Y19" s="117"/>
      <c r="Z19" s="117"/>
      <c r="AA19" s="118"/>
      <c r="AB19" s="118"/>
      <c r="AC19" s="118"/>
      <c r="AD19" s="118"/>
      <c r="AE19" s="118"/>
      <c r="AF19" s="118"/>
      <c r="AG19" s="118"/>
      <c r="AH19" s="118"/>
      <c r="AI19" s="118"/>
      <c r="AJ19" s="118"/>
      <c r="AK19" s="118"/>
      <c r="AL19" s="118"/>
      <c r="AM19" s="118"/>
      <c r="AN19" s="118"/>
      <c r="AO19" s="118"/>
      <c r="AP19" s="118"/>
      <c r="AQ19" s="118"/>
      <c r="AR19" s="118"/>
      <c r="AS19" s="118"/>
    </row>
    <row r="20" spans="1:53" x14ac:dyDescent="0.25">
      <c r="A20" s="113" t="s">
        <v>195</v>
      </c>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4"/>
      <c r="AN20" s="114"/>
      <c r="AO20" s="114"/>
      <c r="AP20" s="114"/>
      <c r="AQ20" s="114"/>
      <c r="AR20" s="114"/>
      <c r="AS20" s="114"/>
      <c r="AT20" s="114"/>
      <c r="AU20" s="114"/>
      <c r="AV20" s="114"/>
      <c r="AW20" s="114"/>
      <c r="AX20" s="114"/>
      <c r="AY20" s="114"/>
      <c r="AZ20" s="114"/>
      <c r="BA20" s="114"/>
    </row>
    <row r="21" spans="1:53" x14ac:dyDescent="0.25">
      <c r="A21" s="115" t="s">
        <v>18</v>
      </c>
      <c r="B21" s="115"/>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6"/>
      <c r="AN21" s="116"/>
      <c r="AO21" s="116"/>
      <c r="AP21" s="116"/>
      <c r="AQ21" s="116"/>
      <c r="AR21" s="116"/>
      <c r="AS21" s="116"/>
      <c r="AT21" s="116"/>
      <c r="AU21" s="116"/>
      <c r="AV21" s="116"/>
      <c r="AW21" s="116"/>
      <c r="AX21" s="116"/>
      <c r="AY21" s="116"/>
      <c r="AZ21" s="116"/>
      <c r="BA21" s="116"/>
    </row>
    <row r="22" spans="1:53" ht="20.25" x14ac:dyDescent="0.3">
      <c r="A22" s="109"/>
      <c r="M22" s="110"/>
      <c r="N22" s="110"/>
      <c r="O22" s="110"/>
      <c r="P22" s="110"/>
      <c r="Q22" s="110"/>
      <c r="R22" s="110"/>
      <c r="S22" s="110"/>
      <c r="T22" s="110"/>
      <c r="U22" s="110"/>
      <c r="V22" s="110"/>
      <c r="W22" s="110"/>
      <c r="X22" s="110"/>
      <c r="Y22" s="110"/>
      <c r="AA22" s="3"/>
      <c r="AG22" s="119"/>
      <c r="AH22" s="119"/>
      <c r="AI22" s="119"/>
      <c r="AJ22" s="119"/>
      <c r="AK22" s="119"/>
      <c r="AL22" s="120" t="s">
        <v>19</v>
      </c>
    </row>
    <row r="23" spans="1:53" ht="20.25" x14ac:dyDescent="0.3">
      <c r="A23" s="109"/>
      <c r="L23" s="3"/>
      <c r="M23" s="3"/>
      <c r="N23" s="3"/>
      <c r="O23" s="3"/>
      <c r="P23" s="3"/>
      <c r="Q23" s="3"/>
      <c r="R23" s="3"/>
      <c r="S23" s="3"/>
      <c r="T23" s="3"/>
      <c r="U23" s="3"/>
      <c r="V23" s="3"/>
      <c r="W23" s="3"/>
      <c r="X23" s="3"/>
      <c r="Y23" s="3"/>
      <c r="AA23" s="3"/>
      <c r="AG23" s="119"/>
      <c r="AH23" s="119"/>
      <c r="AI23" s="119"/>
      <c r="AJ23" s="119"/>
      <c r="AK23" s="119"/>
      <c r="AL23" s="121"/>
    </row>
    <row r="24" spans="1:53" ht="31.5" customHeight="1" x14ac:dyDescent="0.3">
      <c r="A24" s="109"/>
      <c r="L24" s="3"/>
      <c r="M24" s="122"/>
      <c r="N24" s="122"/>
      <c r="O24" s="122"/>
      <c r="P24" s="122"/>
      <c r="Q24" s="122"/>
      <c r="R24" s="122"/>
      <c r="S24" s="122"/>
      <c r="T24" s="122"/>
      <c r="U24" s="122"/>
      <c r="V24" s="122"/>
      <c r="W24" s="122"/>
      <c r="X24" s="122"/>
      <c r="Y24" s="122"/>
      <c r="AA24" s="122"/>
      <c r="AG24" s="119"/>
      <c r="AH24" s="119"/>
      <c r="AI24" s="119"/>
      <c r="AJ24" s="119"/>
      <c r="AK24" s="119"/>
      <c r="AL24" s="123" t="s">
        <v>20</v>
      </c>
    </row>
    <row r="25" spans="1:53" ht="20.25" x14ac:dyDescent="0.3">
      <c r="A25" s="109"/>
      <c r="L25" s="3"/>
      <c r="M25" s="3"/>
      <c r="N25" s="3"/>
      <c r="O25" s="3"/>
      <c r="P25" s="3"/>
      <c r="Q25" s="3"/>
      <c r="R25" s="3"/>
      <c r="S25" s="3"/>
      <c r="T25" s="3"/>
      <c r="U25" s="3"/>
      <c r="V25" s="3"/>
      <c r="W25" s="3"/>
      <c r="X25" s="3"/>
      <c r="Y25" s="3"/>
      <c r="AA25" s="3"/>
      <c r="AG25" s="119"/>
      <c r="AH25" s="119"/>
      <c r="AI25" s="119"/>
      <c r="AJ25" s="119"/>
      <c r="AK25" s="119"/>
      <c r="AL25" s="121" t="s">
        <v>21</v>
      </c>
    </row>
    <row r="26" spans="1:53" ht="20.25" x14ac:dyDescent="0.3">
      <c r="A26" s="109"/>
      <c r="L26" s="3"/>
      <c r="M26" s="3"/>
      <c r="N26" s="3"/>
      <c r="O26" s="3"/>
      <c r="P26" s="3"/>
      <c r="Q26" s="3"/>
      <c r="R26" s="3"/>
      <c r="S26" s="3"/>
      <c r="T26" s="3"/>
      <c r="U26" s="3"/>
      <c r="V26" s="3"/>
      <c r="W26" s="3"/>
      <c r="X26" s="3"/>
      <c r="Y26" s="3"/>
      <c r="AA26" s="3"/>
      <c r="AG26" s="119"/>
      <c r="AH26" s="119"/>
      <c r="AI26" s="119"/>
      <c r="AJ26" s="119"/>
      <c r="AK26" s="119"/>
      <c r="AL26" s="121" t="s">
        <v>22</v>
      </c>
    </row>
    <row r="27" spans="1:53" ht="19.5" thickBot="1" x14ac:dyDescent="0.3">
      <c r="A27" s="15" t="s">
        <v>196</v>
      </c>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6"/>
      <c r="AN27" s="16"/>
      <c r="AO27" s="16"/>
      <c r="AP27" s="16"/>
      <c r="AQ27" s="16"/>
      <c r="AR27" s="16"/>
    </row>
    <row r="28" spans="1:53" ht="15.75" customHeight="1" x14ac:dyDescent="0.25">
      <c r="A28" s="124" t="s">
        <v>197</v>
      </c>
      <c r="B28" s="125" t="s">
        <v>25</v>
      </c>
      <c r="C28" s="125" t="s">
        <v>198</v>
      </c>
      <c r="D28" s="126" t="s">
        <v>199</v>
      </c>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7"/>
    </row>
    <row r="29" spans="1:53" x14ac:dyDescent="0.25">
      <c r="A29" s="128"/>
      <c r="B29" s="129"/>
      <c r="C29" s="129"/>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1"/>
    </row>
    <row r="30" spans="1:53" ht="18.75" customHeight="1" x14ac:dyDescent="0.25">
      <c r="A30" s="128"/>
      <c r="B30" s="129"/>
      <c r="C30" s="129"/>
      <c r="D30" s="132" t="s">
        <v>200</v>
      </c>
      <c r="E30" s="132"/>
      <c r="F30" s="132"/>
      <c r="G30" s="132"/>
      <c r="H30" s="132"/>
      <c r="I30" s="132"/>
      <c r="J30" s="132"/>
      <c r="K30" s="132" t="s">
        <v>201</v>
      </c>
      <c r="L30" s="132"/>
      <c r="M30" s="132"/>
      <c r="N30" s="132"/>
      <c r="O30" s="132"/>
      <c r="P30" s="132"/>
      <c r="Q30" s="132"/>
      <c r="R30" s="132" t="s">
        <v>202</v>
      </c>
      <c r="S30" s="132"/>
      <c r="T30" s="132"/>
      <c r="U30" s="132"/>
      <c r="V30" s="132"/>
      <c r="W30" s="132"/>
      <c r="X30" s="132"/>
      <c r="Y30" s="132" t="s">
        <v>203</v>
      </c>
      <c r="Z30" s="132"/>
      <c r="AA30" s="132"/>
      <c r="AB30" s="132"/>
      <c r="AC30" s="132"/>
      <c r="AD30" s="132"/>
      <c r="AE30" s="132"/>
      <c r="AF30" s="133" t="s">
        <v>204</v>
      </c>
      <c r="AG30" s="133"/>
      <c r="AH30" s="133"/>
      <c r="AI30" s="133"/>
      <c r="AJ30" s="133"/>
      <c r="AK30" s="133"/>
      <c r="AL30" s="134"/>
    </row>
    <row r="31" spans="1:53" ht="54.75" customHeight="1" x14ac:dyDescent="0.25">
      <c r="A31" s="128"/>
      <c r="B31" s="129"/>
      <c r="C31" s="129"/>
      <c r="D31" s="135" t="s">
        <v>205</v>
      </c>
      <c r="E31" s="135" t="s">
        <v>206</v>
      </c>
      <c r="F31" s="135" t="s">
        <v>207</v>
      </c>
      <c r="G31" s="38" t="s">
        <v>208</v>
      </c>
      <c r="H31" s="38" t="s">
        <v>209</v>
      </c>
      <c r="I31" s="38" t="s">
        <v>210</v>
      </c>
      <c r="J31" s="135" t="s">
        <v>211</v>
      </c>
      <c r="K31" s="135" t="s">
        <v>205</v>
      </c>
      <c r="L31" s="135" t="s">
        <v>206</v>
      </c>
      <c r="M31" s="135" t="s">
        <v>207</v>
      </c>
      <c r="N31" s="38" t="s">
        <v>208</v>
      </c>
      <c r="O31" s="38" t="s">
        <v>209</v>
      </c>
      <c r="P31" s="38" t="s">
        <v>210</v>
      </c>
      <c r="Q31" s="135" t="s">
        <v>211</v>
      </c>
      <c r="R31" s="135" t="s">
        <v>205</v>
      </c>
      <c r="S31" s="135" t="s">
        <v>206</v>
      </c>
      <c r="T31" s="135" t="s">
        <v>207</v>
      </c>
      <c r="U31" s="38" t="s">
        <v>208</v>
      </c>
      <c r="V31" s="38" t="s">
        <v>209</v>
      </c>
      <c r="W31" s="38" t="s">
        <v>210</v>
      </c>
      <c r="X31" s="135" t="s">
        <v>211</v>
      </c>
      <c r="Y31" s="135" t="s">
        <v>205</v>
      </c>
      <c r="Z31" s="135" t="s">
        <v>206</v>
      </c>
      <c r="AA31" s="135" t="s">
        <v>207</v>
      </c>
      <c r="AB31" s="38" t="s">
        <v>208</v>
      </c>
      <c r="AC31" s="38" t="s">
        <v>209</v>
      </c>
      <c r="AD31" s="38" t="s">
        <v>210</v>
      </c>
      <c r="AE31" s="135" t="s">
        <v>211</v>
      </c>
      <c r="AF31" s="135" t="s">
        <v>205</v>
      </c>
      <c r="AG31" s="135" t="s">
        <v>206</v>
      </c>
      <c r="AH31" s="135" t="s">
        <v>207</v>
      </c>
      <c r="AI31" s="38" t="s">
        <v>208</v>
      </c>
      <c r="AJ31" s="38" t="s">
        <v>209</v>
      </c>
      <c r="AK31" s="38" t="s">
        <v>210</v>
      </c>
      <c r="AL31" s="136" t="s">
        <v>211</v>
      </c>
    </row>
    <row r="32" spans="1:53" x14ac:dyDescent="0.25">
      <c r="A32" s="137">
        <v>1</v>
      </c>
      <c r="B32" s="138">
        <v>2</v>
      </c>
      <c r="C32" s="138">
        <v>3</v>
      </c>
      <c r="D32" s="138">
        <v>4</v>
      </c>
      <c r="E32" s="138">
        <v>5</v>
      </c>
      <c r="F32" s="138">
        <v>6</v>
      </c>
      <c r="G32" s="138">
        <v>7</v>
      </c>
      <c r="H32" s="138">
        <v>8</v>
      </c>
      <c r="I32" s="138">
        <v>9</v>
      </c>
      <c r="J32" s="138">
        <v>10</v>
      </c>
      <c r="K32" s="138">
        <v>11</v>
      </c>
      <c r="L32" s="138">
        <v>12</v>
      </c>
      <c r="M32" s="138">
        <v>13</v>
      </c>
      <c r="N32" s="138">
        <v>14</v>
      </c>
      <c r="O32" s="138">
        <v>15</v>
      </c>
      <c r="P32" s="138">
        <v>16</v>
      </c>
      <c r="Q32" s="138">
        <v>17</v>
      </c>
      <c r="R32" s="138">
        <v>18</v>
      </c>
      <c r="S32" s="138">
        <v>19</v>
      </c>
      <c r="T32" s="138">
        <v>20</v>
      </c>
      <c r="U32" s="138">
        <v>21</v>
      </c>
      <c r="V32" s="138">
        <v>22</v>
      </c>
      <c r="W32" s="138">
        <v>23</v>
      </c>
      <c r="X32" s="138">
        <v>24</v>
      </c>
      <c r="Y32" s="138">
        <v>25</v>
      </c>
      <c r="Z32" s="138">
        <v>26</v>
      </c>
      <c r="AA32" s="138">
        <v>27</v>
      </c>
      <c r="AB32" s="138">
        <v>28</v>
      </c>
      <c r="AC32" s="138">
        <v>29</v>
      </c>
      <c r="AD32" s="138">
        <v>30</v>
      </c>
      <c r="AE32" s="138">
        <v>31</v>
      </c>
      <c r="AF32" s="138">
        <v>32</v>
      </c>
      <c r="AG32" s="138">
        <v>33</v>
      </c>
      <c r="AH32" s="138">
        <v>34</v>
      </c>
      <c r="AI32" s="138">
        <v>35</v>
      </c>
      <c r="AJ32" s="138">
        <v>36</v>
      </c>
      <c r="AK32" s="138">
        <v>37</v>
      </c>
      <c r="AL32" s="139">
        <v>38</v>
      </c>
    </row>
    <row r="33" spans="1:38" x14ac:dyDescent="0.25">
      <c r="A33" s="43"/>
      <c r="B33" s="44" t="s">
        <v>54</v>
      </c>
      <c r="C33" s="44"/>
      <c r="D33" s="46">
        <f>D34+D46</f>
        <v>0</v>
      </c>
      <c r="E33" s="46">
        <f t="shared" ref="E33:AL33" si="0">E34+E46</f>
        <v>0</v>
      </c>
      <c r="F33" s="46">
        <f t="shared" si="0"/>
        <v>0</v>
      </c>
      <c r="G33" s="46">
        <f t="shared" si="0"/>
        <v>0</v>
      </c>
      <c r="H33" s="46">
        <f t="shared" si="0"/>
        <v>0</v>
      </c>
      <c r="I33" s="46">
        <f t="shared" si="0"/>
        <v>0</v>
      </c>
      <c r="J33" s="46">
        <f t="shared" si="0"/>
        <v>0</v>
      </c>
      <c r="K33" s="46">
        <f t="shared" si="0"/>
        <v>0</v>
      </c>
      <c r="L33" s="46">
        <f t="shared" si="0"/>
        <v>0</v>
      </c>
      <c r="M33" s="46">
        <f t="shared" si="0"/>
        <v>0</v>
      </c>
      <c r="N33" s="46">
        <f t="shared" si="0"/>
        <v>0</v>
      </c>
      <c r="O33" s="46">
        <f t="shared" si="0"/>
        <v>0</v>
      </c>
      <c r="P33" s="46">
        <f t="shared" si="0"/>
        <v>0</v>
      </c>
      <c r="Q33" s="46">
        <f t="shared" si="0"/>
        <v>0</v>
      </c>
      <c r="R33" s="46">
        <f t="shared" si="0"/>
        <v>0</v>
      </c>
      <c r="S33" s="46">
        <f t="shared" si="0"/>
        <v>0</v>
      </c>
      <c r="T33" s="46">
        <f t="shared" si="0"/>
        <v>0</v>
      </c>
      <c r="U33" s="46">
        <f t="shared" si="0"/>
        <v>0</v>
      </c>
      <c r="V33" s="46">
        <f t="shared" si="0"/>
        <v>0</v>
      </c>
      <c r="W33" s="46">
        <f t="shared" si="0"/>
        <v>0</v>
      </c>
      <c r="X33" s="46">
        <f t="shared" si="0"/>
        <v>0</v>
      </c>
      <c r="Y33" s="46">
        <f t="shared" si="0"/>
        <v>0</v>
      </c>
      <c r="Z33" s="46">
        <f t="shared" si="0"/>
        <v>0</v>
      </c>
      <c r="AA33" s="46">
        <f t="shared" si="0"/>
        <v>0</v>
      </c>
      <c r="AB33" s="46">
        <f t="shared" si="0"/>
        <v>1.3619999999999999</v>
      </c>
      <c r="AC33" s="46">
        <f t="shared" si="0"/>
        <v>0</v>
      </c>
      <c r="AD33" s="46">
        <f t="shared" si="0"/>
        <v>0</v>
      </c>
      <c r="AE33" s="46">
        <f t="shared" si="0"/>
        <v>0</v>
      </c>
      <c r="AF33" s="46">
        <f t="shared" si="0"/>
        <v>0</v>
      </c>
      <c r="AG33" s="46">
        <f t="shared" si="0"/>
        <v>0</v>
      </c>
      <c r="AH33" s="46">
        <f t="shared" si="0"/>
        <v>0</v>
      </c>
      <c r="AI33" s="46">
        <f t="shared" si="0"/>
        <v>1.3619999999999999</v>
      </c>
      <c r="AJ33" s="46">
        <f t="shared" si="0"/>
        <v>0</v>
      </c>
      <c r="AK33" s="46">
        <f t="shared" si="0"/>
        <v>0</v>
      </c>
      <c r="AL33" s="47">
        <f t="shared" si="0"/>
        <v>0</v>
      </c>
    </row>
    <row r="34" spans="1:38" x14ac:dyDescent="0.25">
      <c r="A34" s="43">
        <v>1</v>
      </c>
      <c r="B34" s="44" t="s">
        <v>55</v>
      </c>
      <c r="C34" s="44"/>
      <c r="D34" s="46">
        <f>D35+D36+D37+D38+D39</f>
        <v>0</v>
      </c>
      <c r="E34" s="46">
        <f t="shared" ref="E34:AL34" si="1">E35+E36+E37+E38+E39</f>
        <v>0</v>
      </c>
      <c r="F34" s="46">
        <f t="shared" si="1"/>
        <v>0</v>
      </c>
      <c r="G34" s="46">
        <f t="shared" si="1"/>
        <v>0</v>
      </c>
      <c r="H34" s="46">
        <f t="shared" si="1"/>
        <v>0</v>
      </c>
      <c r="I34" s="46">
        <f t="shared" si="1"/>
        <v>0</v>
      </c>
      <c r="J34" s="46">
        <f t="shared" si="1"/>
        <v>0</v>
      </c>
      <c r="K34" s="46">
        <f t="shared" si="1"/>
        <v>0</v>
      </c>
      <c r="L34" s="46">
        <f t="shared" si="1"/>
        <v>0</v>
      </c>
      <c r="M34" s="46">
        <f t="shared" si="1"/>
        <v>0</v>
      </c>
      <c r="N34" s="46">
        <f t="shared" si="1"/>
        <v>0</v>
      </c>
      <c r="O34" s="46">
        <f t="shared" si="1"/>
        <v>0</v>
      </c>
      <c r="P34" s="46">
        <f t="shared" si="1"/>
        <v>0</v>
      </c>
      <c r="Q34" s="46">
        <f t="shared" si="1"/>
        <v>0</v>
      </c>
      <c r="R34" s="46">
        <f t="shared" si="1"/>
        <v>0</v>
      </c>
      <c r="S34" s="46">
        <f t="shared" si="1"/>
        <v>0</v>
      </c>
      <c r="T34" s="46">
        <f t="shared" si="1"/>
        <v>0</v>
      </c>
      <c r="U34" s="46">
        <f t="shared" si="1"/>
        <v>0</v>
      </c>
      <c r="V34" s="46">
        <f t="shared" si="1"/>
        <v>0</v>
      </c>
      <c r="W34" s="46">
        <f t="shared" si="1"/>
        <v>0</v>
      </c>
      <c r="X34" s="46">
        <f t="shared" si="1"/>
        <v>0</v>
      </c>
      <c r="Y34" s="46">
        <f t="shared" si="1"/>
        <v>0</v>
      </c>
      <c r="Z34" s="46">
        <f t="shared" si="1"/>
        <v>0</v>
      </c>
      <c r="AA34" s="46">
        <f t="shared" si="1"/>
        <v>0</v>
      </c>
      <c r="AB34" s="46">
        <f t="shared" si="1"/>
        <v>1.3619999999999999</v>
      </c>
      <c r="AC34" s="46">
        <f t="shared" si="1"/>
        <v>0</v>
      </c>
      <c r="AD34" s="46">
        <f t="shared" si="1"/>
        <v>0</v>
      </c>
      <c r="AE34" s="46">
        <f t="shared" si="1"/>
        <v>0</v>
      </c>
      <c r="AF34" s="46">
        <f t="shared" si="1"/>
        <v>0</v>
      </c>
      <c r="AG34" s="46">
        <f t="shared" si="1"/>
        <v>0</v>
      </c>
      <c r="AH34" s="46">
        <f t="shared" si="1"/>
        <v>0</v>
      </c>
      <c r="AI34" s="46">
        <f t="shared" si="1"/>
        <v>1.3619999999999999</v>
      </c>
      <c r="AJ34" s="46">
        <f t="shared" si="1"/>
        <v>0</v>
      </c>
      <c r="AK34" s="46">
        <f t="shared" si="1"/>
        <v>0</v>
      </c>
      <c r="AL34" s="47">
        <f t="shared" si="1"/>
        <v>0</v>
      </c>
    </row>
    <row r="35" spans="1:38" ht="31.5" x14ac:dyDescent="0.25">
      <c r="A35" s="48" t="s">
        <v>56</v>
      </c>
      <c r="B35" s="44" t="s">
        <v>57</v>
      </c>
      <c r="C35" s="44"/>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7"/>
    </row>
    <row r="36" spans="1:38" ht="31.5" x14ac:dyDescent="0.25">
      <c r="A36" s="43" t="s">
        <v>63</v>
      </c>
      <c r="B36" s="44" t="s">
        <v>64</v>
      </c>
      <c r="C36" s="44"/>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0"/>
      <c r="AL36" s="141"/>
    </row>
    <row r="37" spans="1:38" x14ac:dyDescent="0.25">
      <c r="A37" s="43" t="s">
        <v>65</v>
      </c>
      <c r="B37" s="44" t="s">
        <v>66</v>
      </c>
      <c r="C37" s="44"/>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1"/>
    </row>
    <row r="38" spans="1:38" ht="31.5" x14ac:dyDescent="0.25">
      <c r="A38" s="43" t="s">
        <v>70</v>
      </c>
      <c r="B38" s="44" t="s">
        <v>71</v>
      </c>
      <c r="C38" s="44"/>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1"/>
    </row>
    <row r="39" spans="1:38" x14ac:dyDescent="0.25">
      <c r="A39" s="356" t="s">
        <v>212</v>
      </c>
      <c r="B39" s="357" t="s">
        <v>213</v>
      </c>
      <c r="C39" s="142"/>
      <c r="D39" s="46">
        <f>SUM(D40:D45)</f>
        <v>0</v>
      </c>
      <c r="E39" s="46">
        <f t="shared" ref="E39:AL39" si="2">SUM(E40:E45)</f>
        <v>0</v>
      </c>
      <c r="F39" s="46">
        <f t="shared" si="2"/>
        <v>0</v>
      </c>
      <c r="G39" s="46">
        <f t="shared" si="2"/>
        <v>0</v>
      </c>
      <c r="H39" s="46">
        <f t="shared" si="2"/>
        <v>0</v>
      </c>
      <c r="I39" s="46">
        <f t="shared" si="2"/>
        <v>0</v>
      </c>
      <c r="J39" s="46">
        <f t="shared" si="2"/>
        <v>0</v>
      </c>
      <c r="K39" s="46">
        <f t="shared" si="2"/>
        <v>0</v>
      </c>
      <c r="L39" s="46">
        <f t="shared" si="2"/>
        <v>0</v>
      </c>
      <c r="M39" s="46">
        <f t="shared" si="2"/>
        <v>0</v>
      </c>
      <c r="N39" s="46">
        <f t="shared" si="2"/>
        <v>0</v>
      </c>
      <c r="O39" s="46">
        <f t="shared" si="2"/>
        <v>0</v>
      </c>
      <c r="P39" s="46">
        <f t="shared" si="2"/>
        <v>0</v>
      </c>
      <c r="Q39" s="46">
        <f t="shared" si="2"/>
        <v>0</v>
      </c>
      <c r="R39" s="46">
        <f t="shared" si="2"/>
        <v>0</v>
      </c>
      <c r="S39" s="46">
        <f t="shared" si="2"/>
        <v>0</v>
      </c>
      <c r="T39" s="46">
        <f t="shared" si="2"/>
        <v>0</v>
      </c>
      <c r="U39" s="46">
        <f t="shared" si="2"/>
        <v>0</v>
      </c>
      <c r="V39" s="46">
        <f t="shared" si="2"/>
        <v>0</v>
      </c>
      <c r="W39" s="46">
        <f t="shared" si="2"/>
        <v>0</v>
      </c>
      <c r="X39" s="46">
        <f t="shared" si="2"/>
        <v>0</v>
      </c>
      <c r="Y39" s="46">
        <f t="shared" si="2"/>
        <v>0</v>
      </c>
      <c r="Z39" s="46">
        <f t="shared" si="2"/>
        <v>0</v>
      </c>
      <c r="AA39" s="46">
        <f t="shared" si="2"/>
        <v>0</v>
      </c>
      <c r="AB39" s="46">
        <f t="shared" si="2"/>
        <v>1.3619999999999999</v>
      </c>
      <c r="AC39" s="46">
        <f t="shared" si="2"/>
        <v>0</v>
      </c>
      <c r="AD39" s="46">
        <f t="shared" si="2"/>
        <v>0</v>
      </c>
      <c r="AE39" s="46">
        <f t="shared" si="2"/>
        <v>0</v>
      </c>
      <c r="AF39" s="46">
        <f t="shared" si="2"/>
        <v>0</v>
      </c>
      <c r="AG39" s="46">
        <f t="shared" si="2"/>
        <v>0</v>
      </c>
      <c r="AH39" s="46">
        <f t="shared" si="2"/>
        <v>0</v>
      </c>
      <c r="AI39" s="46">
        <f t="shared" si="2"/>
        <v>1.3619999999999999</v>
      </c>
      <c r="AJ39" s="46">
        <f t="shared" si="2"/>
        <v>0</v>
      </c>
      <c r="AK39" s="46">
        <f t="shared" si="2"/>
        <v>0</v>
      </c>
      <c r="AL39" s="47">
        <f t="shared" si="2"/>
        <v>0</v>
      </c>
    </row>
    <row r="40" spans="1:38" ht="66" x14ac:dyDescent="0.25">
      <c r="A40" s="49">
        <v>1</v>
      </c>
      <c r="B40" s="358" t="s">
        <v>97</v>
      </c>
      <c r="C40" s="51" t="s">
        <v>98</v>
      </c>
      <c r="D40" s="140"/>
      <c r="E40" s="140"/>
      <c r="F40" s="140"/>
      <c r="G40" s="140"/>
      <c r="H40" s="140"/>
      <c r="I40" s="140"/>
      <c r="J40" s="140"/>
      <c r="K40" s="140"/>
      <c r="L40" s="140"/>
      <c r="M40" s="140"/>
      <c r="N40" s="140"/>
      <c r="O40" s="140"/>
      <c r="P40" s="140"/>
      <c r="Q40" s="140"/>
      <c r="R40" s="140"/>
      <c r="S40" s="140"/>
      <c r="T40" s="140"/>
      <c r="U40" s="140"/>
      <c r="V40" s="140"/>
      <c r="W40" s="140"/>
      <c r="X40" s="53"/>
      <c r="Y40" s="53"/>
      <c r="Z40" s="53"/>
      <c r="AA40" s="53"/>
      <c r="AB40" s="53">
        <v>0.6</v>
      </c>
      <c r="AC40" s="53"/>
      <c r="AD40" s="53"/>
      <c r="AE40" s="53"/>
      <c r="AF40" s="53">
        <f>D40+K40+R40+Y40</f>
        <v>0</v>
      </c>
      <c r="AG40" s="53">
        <f t="shared" ref="AG40:AL45" si="3">E40+L40+S40+Z40</f>
        <v>0</v>
      </c>
      <c r="AH40" s="53">
        <f t="shared" si="3"/>
        <v>0</v>
      </c>
      <c r="AI40" s="53">
        <f t="shared" si="3"/>
        <v>0.6</v>
      </c>
      <c r="AJ40" s="53">
        <f t="shared" si="3"/>
        <v>0</v>
      </c>
      <c r="AK40" s="53">
        <f t="shared" si="3"/>
        <v>0</v>
      </c>
      <c r="AL40" s="57">
        <f t="shared" si="3"/>
        <v>0</v>
      </c>
    </row>
    <row r="41" spans="1:38" ht="66" x14ac:dyDescent="0.25">
      <c r="A41" s="49">
        <f>A40+1</f>
        <v>2</v>
      </c>
      <c r="B41" s="358" t="s">
        <v>99</v>
      </c>
      <c r="C41" s="51" t="s">
        <v>100</v>
      </c>
      <c r="D41" s="140"/>
      <c r="E41" s="140"/>
      <c r="F41" s="140"/>
      <c r="G41" s="140"/>
      <c r="H41" s="140"/>
      <c r="I41" s="140"/>
      <c r="J41" s="140"/>
      <c r="K41" s="140"/>
      <c r="L41" s="140"/>
      <c r="M41" s="140"/>
      <c r="N41" s="140"/>
      <c r="O41" s="140"/>
      <c r="P41" s="140"/>
      <c r="Q41" s="140"/>
      <c r="R41" s="140"/>
      <c r="S41" s="140"/>
      <c r="T41" s="140"/>
      <c r="U41" s="140"/>
      <c r="V41" s="140"/>
      <c r="W41" s="140"/>
      <c r="X41" s="53"/>
      <c r="Y41" s="53"/>
      <c r="Z41" s="53"/>
      <c r="AA41" s="53"/>
      <c r="AB41" s="53">
        <v>0.53</v>
      </c>
      <c r="AC41" s="53"/>
      <c r="AD41" s="53"/>
      <c r="AE41" s="53"/>
      <c r="AF41" s="53">
        <f t="shared" ref="AF41:AF45" si="4">D41+K41+R41+Y41</f>
        <v>0</v>
      </c>
      <c r="AG41" s="53">
        <f t="shared" si="3"/>
        <v>0</v>
      </c>
      <c r="AH41" s="53">
        <f t="shared" si="3"/>
        <v>0</v>
      </c>
      <c r="AI41" s="53">
        <f t="shared" si="3"/>
        <v>0.53</v>
      </c>
      <c r="AJ41" s="53">
        <f t="shared" si="3"/>
        <v>0</v>
      </c>
      <c r="AK41" s="53">
        <f t="shared" si="3"/>
        <v>0</v>
      </c>
      <c r="AL41" s="57">
        <f t="shared" si="3"/>
        <v>0</v>
      </c>
    </row>
    <row r="42" spans="1:38" ht="49.5" x14ac:dyDescent="0.25">
      <c r="A42" s="49">
        <f t="shared" ref="A42:A45" si="5">A41+1</f>
        <v>3</v>
      </c>
      <c r="B42" s="358" t="s">
        <v>101</v>
      </c>
      <c r="C42" s="51" t="s">
        <v>102</v>
      </c>
      <c r="D42" s="140"/>
      <c r="E42" s="140"/>
      <c r="F42" s="140"/>
      <c r="G42" s="140"/>
      <c r="H42" s="140"/>
      <c r="I42" s="140"/>
      <c r="J42" s="140"/>
      <c r="K42" s="140"/>
      <c r="L42" s="140"/>
      <c r="M42" s="140"/>
      <c r="N42" s="140"/>
      <c r="O42" s="140"/>
      <c r="P42" s="140"/>
      <c r="Q42" s="140"/>
      <c r="R42" s="140"/>
      <c r="S42" s="140"/>
      <c r="T42" s="140"/>
      <c r="U42" s="140"/>
      <c r="V42" s="140"/>
      <c r="W42" s="140"/>
      <c r="X42" s="53"/>
      <c r="Y42" s="53"/>
      <c r="Z42" s="53"/>
      <c r="AA42" s="53"/>
      <c r="AB42" s="53">
        <v>7.0000000000000007E-2</v>
      </c>
      <c r="AC42" s="53"/>
      <c r="AD42" s="53"/>
      <c r="AE42" s="53"/>
      <c r="AF42" s="53">
        <f t="shared" si="4"/>
        <v>0</v>
      </c>
      <c r="AG42" s="53">
        <f t="shared" si="3"/>
        <v>0</v>
      </c>
      <c r="AH42" s="53">
        <f t="shared" si="3"/>
        <v>0</v>
      </c>
      <c r="AI42" s="53">
        <f t="shared" si="3"/>
        <v>7.0000000000000007E-2</v>
      </c>
      <c r="AJ42" s="53">
        <f t="shared" si="3"/>
        <v>0</v>
      </c>
      <c r="AK42" s="53">
        <f t="shared" si="3"/>
        <v>0</v>
      </c>
      <c r="AL42" s="57">
        <f t="shared" si="3"/>
        <v>0</v>
      </c>
    </row>
    <row r="43" spans="1:38" ht="49.5" x14ac:dyDescent="0.25">
      <c r="A43" s="49">
        <f t="shared" si="5"/>
        <v>4</v>
      </c>
      <c r="B43" s="358" t="s">
        <v>103</v>
      </c>
      <c r="C43" s="51" t="s">
        <v>104</v>
      </c>
      <c r="D43" s="140"/>
      <c r="E43" s="140"/>
      <c r="F43" s="140"/>
      <c r="G43" s="140"/>
      <c r="H43" s="140"/>
      <c r="I43" s="140"/>
      <c r="J43" s="140"/>
      <c r="K43" s="140"/>
      <c r="L43" s="140"/>
      <c r="M43" s="140"/>
      <c r="N43" s="140"/>
      <c r="O43" s="140"/>
      <c r="P43" s="140"/>
      <c r="Q43" s="140"/>
      <c r="R43" s="140"/>
      <c r="S43" s="140"/>
      <c r="T43" s="140"/>
      <c r="U43" s="140"/>
      <c r="V43" s="140"/>
      <c r="W43" s="140"/>
      <c r="X43" s="53"/>
      <c r="Y43" s="53"/>
      <c r="Z43" s="53"/>
      <c r="AA43" s="53"/>
      <c r="AB43" s="53">
        <v>0.05</v>
      </c>
      <c r="AC43" s="53"/>
      <c r="AD43" s="53"/>
      <c r="AE43" s="53"/>
      <c r="AF43" s="53">
        <f t="shared" si="4"/>
        <v>0</v>
      </c>
      <c r="AG43" s="53">
        <f t="shared" si="3"/>
        <v>0</v>
      </c>
      <c r="AH43" s="53">
        <f t="shared" si="3"/>
        <v>0</v>
      </c>
      <c r="AI43" s="53">
        <f t="shared" si="3"/>
        <v>0.05</v>
      </c>
      <c r="AJ43" s="53">
        <f t="shared" si="3"/>
        <v>0</v>
      </c>
      <c r="AK43" s="53">
        <f t="shared" si="3"/>
        <v>0</v>
      </c>
      <c r="AL43" s="57">
        <f t="shared" si="3"/>
        <v>0</v>
      </c>
    </row>
    <row r="44" spans="1:38" ht="66" x14ac:dyDescent="0.25">
      <c r="A44" s="49">
        <f t="shared" si="5"/>
        <v>5</v>
      </c>
      <c r="B44" s="358" t="s">
        <v>105</v>
      </c>
      <c r="C44" s="51" t="s">
        <v>106</v>
      </c>
      <c r="D44" s="140"/>
      <c r="E44" s="140"/>
      <c r="F44" s="140"/>
      <c r="G44" s="140"/>
      <c r="H44" s="140"/>
      <c r="I44" s="140"/>
      <c r="J44" s="140"/>
      <c r="K44" s="140"/>
      <c r="L44" s="140"/>
      <c r="M44" s="140"/>
      <c r="N44" s="140"/>
      <c r="O44" s="140"/>
      <c r="P44" s="140"/>
      <c r="Q44" s="140"/>
      <c r="R44" s="140"/>
      <c r="S44" s="140"/>
      <c r="T44" s="140"/>
      <c r="U44" s="140"/>
      <c r="V44" s="140"/>
      <c r="W44" s="140"/>
      <c r="X44" s="53"/>
      <c r="Y44" s="53"/>
      <c r="Z44" s="53"/>
      <c r="AA44" s="53"/>
      <c r="AB44" s="53">
        <v>2.5000000000000001E-2</v>
      </c>
      <c r="AC44" s="53"/>
      <c r="AD44" s="53"/>
      <c r="AE44" s="53"/>
      <c r="AF44" s="53">
        <f t="shared" si="4"/>
        <v>0</v>
      </c>
      <c r="AG44" s="53">
        <f t="shared" si="3"/>
        <v>0</v>
      </c>
      <c r="AH44" s="53">
        <f t="shared" si="3"/>
        <v>0</v>
      </c>
      <c r="AI44" s="53">
        <f t="shared" si="3"/>
        <v>2.5000000000000001E-2</v>
      </c>
      <c r="AJ44" s="53">
        <f t="shared" si="3"/>
        <v>0</v>
      </c>
      <c r="AK44" s="53">
        <f t="shared" si="3"/>
        <v>0</v>
      </c>
      <c r="AL44" s="57">
        <f t="shared" si="3"/>
        <v>0</v>
      </c>
    </row>
    <row r="45" spans="1:38" ht="49.5" x14ac:dyDescent="0.25">
      <c r="A45" s="49">
        <f t="shared" si="5"/>
        <v>6</v>
      </c>
      <c r="B45" s="358" t="s">
        <v>107</v>
      </c>
      <c r="C45" s="51" t="s">
        <v>108</v>
      </c>
      <c r="D45" s="140"/>
      <c r="E45" s="140"/>
      <c r="F45" s="140"/>
      <c r="G45" s="140"/>
      <c r="H45" s="140"/>
      <c r="I45" s="140"/>
      <c r="J45" s="140"/>
      <c r="K45" s="140"/>
      <c r="L45" s="140"/>
      <c r="M45" s="140"/>
      <c r="N45" s="140"/>
      <c r="O45" s="140"/>
      <c r="P45" s="140"/>
      <c r="Q45" s="140"/>
      <c r="R45" s="140"/>
      <c r="S45" s="140"/>
      <c r="T45" s="140"/>
      <c r="U45" s="140"/>
      <c r="V45" s="140"/>
      <c r="W45" s="140"/>
      <c r="X45" s="53"/>
      <c r="Y45" s="53"/>
      <c r="Z45" s="53"/>
      <c r="AA45" s="53"/>
      <c r="AB45" s="53">
        <v>8.6999999999999994E-2</v>
      </c>
      <c r="AC45" s="53"/>
      <c r="AD45" s="53"/>
      <c r="AE45" s="53"/>
      <c r="AF45" s="53">
        <f t="shared" si="4"/>
        <v>0</v>
      </c>
      <c r="AG45" s="53">
        <f t="shared" si="3"/>
        <v>0</v>
      </c>
      <c r="AH45" s="53">
        <f t="shared" si="3"/>
        <v>0</v>
      </c>
      <c r="AI45" s="53">
        <f t="shared" si="3"/>
        <v>8.6999999999999994E-2</v>
      </c>
      <c r="AJ45" s="53">
        <f t="shared" si="3"/>
        <v>0</v>
      </c>
      <c r="AK45" s="53">
        <f t="shared" si="3"/>
        <v>0</v>
      </c>
      <c r="AL45" s="57">
        <f t="shared" si="3"/>
        <v>0</v>
      </c>
    </row>
    <row r="46" spans="1:38" x14ac:dyDescent="0.25">
      <c r="A46" s="43" t="s">
        <v>84</v>
      </c>
      <c r="B46" s="44" t="s">
        <v>85</v>
      </c>
      <c r="C46" s="44"/>
      <c r="D46" s="44"/>
      <c r="E46" s="44"/>
      <c r="F46" s="44"/>
      <c r="G46" s="44"/>
      <c r="H46" s="44"/>
      <c r="I46" s="44"/>
      <c r="J46" s="44"/>
      <c r="K46" s="44"/>
      <c r="L46" s="44"/>
      <c r="M46" s="44"/>
      <c r="N46" s="44"/>
      <c r="O46" s="44"/>
      <c r="P46" s="44"/>
      <c r="Q46" s="44"/>
      <c r="R46" s="44"/>
      <c r="S46" s="44"/>
      <c r="T46" s="44"/>
      <c r="U46" s="44"/>
      <c r="V46" s="44"/>
      <c r="W46" s="44"/>
      <c r="X46" s="51"/>
      <c r="Y46" s="51"/>
      <c r="Z46" s="51"/>
      <c r="AA46" s="51"/>
      <c r="AB46" s="51"/>
      <c r="AC46" s="51"/>
      <c r="AD46" s="51"/>
      <c r="AE46" s="51"/>
      <c r="AF46" s="51"/>
      <c r="AG46" s="51"/>
      <c r="AH46" s="51"/>
      <c r="AI46" s="51"/>
      <c r="AJ46" s="51"/>
      <c r="AK46" s="51"/>
      <c r="AL46" s="143"/>
    </row>
    <row r="47" spans="1:38" ht="31.5" x14ac:dyDescent="0.25">
      <c r="A47" s="48" t="s">
        <v>86</v>
      </c>
      <c r="B47" s="44" t="s">
        <v>57</v>
      </c>
      <c r="C47" s="44"/>
      <c r="D47" s="44"/>
      <c r="E47" s="44"/>
      <c r="F47" s="44"/>
      <c r="G47" s="44"/>
      <c r="H47" s="44"/>
      <c r="I47" s="44"/>
      <c r="J47" s="44"/>
      <c r="K47" s="44"/>
      <c r="L47" s="44"/>
      <c r="M47" s="44"/>
      <c r="N47" s="44"/>
      <c r="O47" s="44"/>
      <c r="P47" s="44"/>
      <c r="Q47" s="44"/>
      <c r="R47" s="44"/>
      <c r="S47" s="44"/>
      <c r="T47" s="44"/>
      <c r="U47" s="44"/>
      <c r="V47" s="44"/>
      <c r="W47" s="44"/>
      <c r="X47" s="51"/>
      <c r="Y47" s="51"/>
      <c r="Z47" s="51"/>
      <c r="AA47" s="51"/>
      <c r="AB47" s="51"/>
      <c r="AC47" s="51"/>
      <c r="AD47" s="51"/>
      <c r="AE47" s="51"/>
      <c r="AF47" s="51"/>
      <c r="AG47" s="51"/>
      <c r="AH47" s="51"/>
      <c r="AI47" s="51"/>
      <c r="AJ47" s="51"/>
      <c r="AK47" s="51"/>
      <c r="AL47" s="143"/>
    </row>
    <row r="48" spans="1:38" x14ac:dyDescent="0.25">
      <c r="A48" s="48" t="s">
        <v>87</v>
      </c>
      <c r="B48" s="61" t="s">
        <v>88</v>
      </c>
      <c r="C48" s="61"/>
      <c r="D48" s="142"/>
      <c r="E48" s="142"/>
      <c r="F48" s="142"/>
      <c r="G48" s="142"/>
      <c r="H48" s="142"/>
      <c r="I48" s="142"/>
      <c r="J48" s="142"/>
      <c r="K48" s="142"/>
      <c r="L48" s="142"/>
      <c r="M48" s="142"/>
      <c r="N48" s="142"/>
      <c r="O48" s="142"/>
      <c r="P48" s="142"/>
      <c r="Q48" s="142"/>
      <c r="R48" s="142"/>
      <c r="S48" s="142"/>
      <c r="T48" s="142"/>
      <c r="U48" s="142"/>
      <c r="V48" s="142"/>
      <c r="W48" s="142"/>
      <c r="X48" s="51"/>
      <c r="Y48" s="51"/>
      <c r="Z48" s="51"/>
      <c r="AA48" s="51"/>
      <c r="AB48" s="51"/>
      <c r="AC48" s="51"/>
      <c r="AD48" s="51"/>
      <c r="AE48" s="51"/>
      <c r="AF48" s="51"/>
      <c r="AG48" s="51"/>
      <c r="AH48" s="51"/>
      <c r="AI48" s="51"/>
      <c r="AJ48" s="51"/>
      <c r="AK48" s="51"/>
      <c r="AL48" s="143"/>
    </row>
    <row r="49" spans="1:38" ht="16.5" thickBot="1" x14ac:dyDescent="0.3">
      <c r="A49" s="71"/>
      <c r="B49" s="144"/>
      <c r="C49" s="144"/>
      <c r="D49" s="144"/>
      <c r="E49" s="144"/>
      <c r="F49" s="144"/>
      <c r="G49" s="144"/>
      <c r="H49" s="144"/>
      <c r="I49" s="144"/>
      <c r="J49" s="144"/>
      <c r="K49" s="144"/>
      <c r="L49" s="144"/>
      <c r="M49" s="144"/>
      <c r="N49" s="144"/>
      <c r="O49" s="144"/>
      <c r="P49" s="144"/>
      <c r="Q49" s="144"/>
      <c r="R49" s="144"/>
      <c r="S49" s="144"/>
      <c r="T49" s="144"/>
      <c r="U49" s="144"/>
      <c r="V49" s="144"/>
      <c r="W49" s="144"/>
      <c r="X49" s="73"/>
      <c r="Y49" s="73"/>
      <c r="Z49" s="73"/>
      <c r="AA49" s="73"/>
      <c r="AB49" s="73"/>
      <c r="AC49" s="73"/>
      <c r="AD49" s="73"/>
      <c r="AE49" s="73"/>
      <c r="AF49" s="73"/>
      <c r="AG49" s="73"/>
      <c r="AH49" s="73"/>
      <c r="AI49" s="73"/>
      <c r="AJ49" s="73"/>
      <c r="AK49" s="73"/>
      <c r="AL49" s="145"/>
    </row>
    <row r="50" spans="1:38" x14ac:dyDescent="0.25">
      <c r="A50" s="80"/>
      <c r="B50" s="81"/>
      <c r="C50" s="81"/>
      <c r="D50" s="81"/>
      <c r="E50" s="81"/>
      <c r="F50" s="81"/>
      <c r="G50" s="81"/>
      <c r="H50" s="81"/>
      <c r="I50" s="81"/>
      <c r="J50" s="81"/>
      <c r="K50" s="81"/>
      <c r="L50" s="81"/>
      <c r="M50" s="81"/>
      <c r="N50" s="81"/>
      <c r="O50" s="81"/>
      <c r="P50" s="81"/>
      <c r="Q50" s="81"/>
      <c r="R50" s="81"/>
      <c r="S50" s="81"/>
      <c r="T50" s="81"/>
      <c r="U50" s="81"/>
      <c r="V50" s="81"/>
      <c r="W50" s="81"/>
      <c r="X50" s="80"/>
      <c r="Y50" s="80"/>
      <c r="Z50" s="80"/>
      <c r="AA50" s="80"/>
      <c r="AB50" s="80"/>
      <c r="AC50" s="80"/>
      <c r="AD50" s="80"/>
      <c r="AE50" s="80"/>
      <c r="AF50" s="80"/>
      <c r="AG50" s="80"/>
      <c r="AH50" s="80"/>
      <c r="AI50" s="80"/>
      <c r="AJ50" s="80"/>
      <c r="AK50" s="80"/>
      <c r="AL50" s="80"/>
    </row>
    <row r="51" spans="1:38" ht="18.75" customHeight="1" x14ac:dyDescent="0.25">
      <c r="B51" s="146"/>
      <c r="C51" s="147"/>
      <c r="D51" s="148"/>
      <c r="E51" s="149"/>
      <c r="F51" s="149"/>
      <c r="G51" s="149"/>
      <c r="H51" s="149"/>
      <c r="I51" s="149"/>
      <c r="J51" s="149"/>
      <c r="K51" s="149"/>
      <c r="L51" s="149"/>
      <c r="M51" s="149"/>
      <c r="N51" s="149"/>
      <c r="O51" s="149"/>
      <c r="P51" s="149"/>
      <c r="Q51" s="149"/>
      <c r="R51" s="149"/>
      <c r="S51" s="149"/>
      <c r="T51" s="149"/>
      <c r="U51" s="149"/>
      <c r="V51" s="149"/>
      <c r="W51" s="149"/>
      <c r="AD51" s="150"/>
    </row>
    <row r="52" spans="1:38" ht="18.75" customHeight="1" thickBot="1" x14ac:dyDescent="0.3">
      <c r="B52" s="146"/>
      <c r="C52" s="147"/>
      <c r="D52" s="148"/>
      <c r="E52" s="149"/>
      <c r="F52" s="149"/>
      <c r="G52" s="149"/>
      <c r="H52" s="149"/>
      <c r="I52" s="149"/>
      <c r="J52" s="149"/>
      <c r="K52" s="149"/>
      <c r="L52" s="149"/>
      <c r="M52" s="149"/>
      <c r="N52" s="149"/>
      <c r="O52" s="149"/>
      <c r="P52" s="149"/>
      <c r="Q52" s="149"/>
      <c r="R52" s="149"/>
      <c r="S52" s="149"/>
      <c r="T52" s="149"/>
      <c r="U52" s="149"/>
      <c r="V52" s="149"/>
      <c r="W52" s="149"/>
      <c r="AD52" s="150"/>
    </row>
    <row r="53" spans="1:38" x14ac:dyDescent="0.25">
      <c r="A53" s="124" t="s">
        <v>197</v>
      </c>
      <c r="B53" s="125" t="s">
        <v>25</v>
      </c>
      <c r="C53" s="125" t="s">
        <v>198</v>
      </c>
      <c r="D53" s="126" t="s">
        <v>199</v>
      </c>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7"/>
    </row>
    <row r="54" spans="1:38" x14ac:dyDescent="0.25">
      <c r="A54" s="128"/>
      <c r="B54" s="129"/>
      <c r="C54" s="129"/>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1"/>
    </row>
    <row r="55" spans="1:38" x14ac:dyDescent="0.25">
      <c r="A55" s="128"/>
      <c r="B55" s="129"/>
      <c r="C55" s="129"/>
      <c r="D55" s="132" t="s">
        <v>200</v>
      </c>
      <c r="E55" s="132"/>
      <c r="F55" s="132"/>
      <c r="G55" s="132"/>
      <c r="H55" s="132"/>
      <c r="I55" s="132"/>
      <c r="J55" s="132"/>
      <c r="K55" s="132" t="s">
        <v>201</v>
      </c>
      <c r="L55" s="132"/>
      <c r="M55" s="132"/>
      <c r="N55" s="132"/>
      <c r="O55" s="132"/>
      <c r="P55" s="132"/>
      <c r="Q55" s="132"/>
      <c r="R55" s="132" t="s">
        <v>202</v>
      </c>
      <c r="S55" s="132"/>
      <c r="T55" s="132"/>
      <c r="U55" s="132"/>
      <c r="V55" s="132"/>
      <c r="W55" s="132"/>
      <c r="X55" s="132"/>
      <c r="Y55" s="132" t="s">
        <v>203</v>
      </c>
      <c r="Z55" s="132"/>
      <c r="AA55" s="132"/>
      <c r="AB55" s="132"/>
      <c r="AC55" s="132"/>
      <c r="AD55" s="132"/>
      <c r="AE55" s="132"/>
      <c r="AF55" s="133" t="s">
        <v>214</v>
      </c>
      <c r="AG55" s="133"/>
      <c r="AH55" s="133"/>
      <c r="AI55" s="133"/>
      <c r="AJ55" s="133"/>
      <c r="AK55" s="133"/>
      <c r="AL55" s="134"/>
    </row>
    <row r="56" spans="1:38" ht="60" customHeight="1" x14ac:dyDescent="0.25">
      <c r="A56" s="128"/>
      <c r="B56" s="129"/>
      <c r="C56" s="129"/>
      <c r="D56" s="135" t="s">
        <v>205</v>
      </c>
      <c r="E56" s="135" t="s">
        <v>206</v>
      </c>
      <c r="F56" s="135" t="s">
        <v>207</v>
      </c>
      <c r="G56" s="38" t="s">
        <v>208</v>
      </c>
      <c r="H56" s="38" t="s">
        <v>209</v>
      </c>
      <c r="I56" s="38" t="s">
        <v>210</v>
      </c>
      <c r="J56" s="135" t="s">
        <v>211</v>
      </c>
      <c r="K56" s="135" t="s">
        <v>205</v>
      </c>
      <c r="L56" s="135" t="s">
        <v>206</v>
      </c>
      <c r="M56" s="135" t="s">
        <v>207</v>
      </c>
      <c r="N56" s="38" t="s">
        <v>208</v>
      </c>
      <c r="O56" s="38" t="s">
        <v>209</v>
      </c>
      <c r="P56" s="38" t="s">
        <v>210</v>
      </c>
      <c r="Q56" s="135" t="s">
        <v>211</v>
      </c>
      <c r="R56" s="135" t="s">
        <v>205</v>
      </c>
      <c r="S56" s="135" t="s">
        <v>206</v>
      </c>
      <c r="T56" s="135" t="s">
        <v>207</v>
      </c>
      <c r="U56" s="38" t="s">
        <v>208</v>
      </c>
      <c r="V56" s="38" t="s">
        <v>209</v>
      </c>
      <c r="W56" s="38" t="s">
        <v>210</v>
      </c>
      <c r="X56" s="135" t="s">
        <v>211</v>
      </c>
      <c r="Y56" s="135" t="s">
        <v>205</v>
      </c>
      <c r="Z56" s="135" t="s">
        <v>206</v>
      </c>
      <c r="AA56" s="135" t="s">
        <v>207</v>
      </c>
      <c r="AB56" s="38" t="s">
        <v>208</v>
      </c>
      <c r="AC56" s="38" t="s">
        <v>209</v>
      </c>
      <c r="AD56" s="38" t="s">
        <v>210</v>
      </c>
      <c r="AE56" s="135" t="s">
        <v>211</v>
      </c>
      <c r="AF56" s="135" t="s">
        <v>205</v>
      </c>
      <c r="AG56" s="135" t="s">
        <v>206</v>
      </c>
      <c r="AH56" s="135" t="s">
        <v>207</v>
      </c>
      <c r="AI56" s="38" t="s">
        <v>208</v>
      </c>
      <c r="AJ56" s="38" t="s">
        <v>209</v>
      </c>
      <c r="AK56" s="38" t="s">
        <v>210</v>
      </c>
      <c r="AL56" s="136" t="s">
        <v>211</v>
      </c>
    </row>
    <row r="57" spans="1:38" x14ac:dyDescent="0.25">
      <c r="A57" s="137">
        <v>1</v>
      </c>
      <c r="B57" s="138">
        <v>2</v>
      </c>
      <c r="C57" s="138">
        <v>3</v>
      </c>
      <c r="D57" s="138">
        <v>4</v>
      </c>
      <c r="E57" s="138">
        <v>5</v>
      </c>
      <c r="F57" s="138">
        <v>6</v>
      </c>
      <c r="G57" s="138">
        <v>7</v>
      </c>
      <c r="H57" s="138">
        <v>8</v>
      </c>
      <c r="I57" s="138">
        <v>9</v>
      </c>
      <c r="J57" s="138">
        <v>10</v>
      </c>
      <c r="K57" s="138">
        <v>11</v>
      </c>
      <c r="L57" s="138">
        <v>12</v>
      </c>
      <c r="M57" s="138">
        <v>13</v>
      </c>
      <c r="N57" s="138">
        <v>14</v>
      </c>
      <c r="O57" s="138">
        <v>15</v>
      </c>
      <c r="P57" s="138">
        <v>16</v>
      </c>
      <c r="Q57" s="138">
        <v>17</v>
      </c>
      <c r="R57" s="138">
        <v>18</v>
      </c>
      <c r="S57" s="138">
        <v>19</v>
      </c>
      <c r="T57" s="138">
        <v>20</v>
      </c>
      <c r="U57" s="138">
        <v>21</v>
      </c>
      <c r="V57" s="138">
        <v>22</v>
      </c>
      <c r="W57" s="138">
        <v>23</v>
      </c>
      <c r="X57" s="138">
        <v>24</v>
      </c>
      <c r="Y57" s="138">
        <v>25</v>
      </c>
      <c r="Z57" s="138">
        <v>26</v>
      </c>
      <c r="AA57" s="138">
        <v>27</v>
      </c>
      <c r="AB57" s="138">
        <v>28</v>
      </c>
      <c r="AC57" s="138">
        <v>29</v>
      </c>
      <c r="AD57" s="138">
        <v>30</v>
      </c>
      <c r="AE57" s="138">
        <v>31</v>
      </c>
      <c r="AF57" s="138">
        <v>32</v>
      </c>
      <c r="AG57" s="138">
        <v>33</v>
      </c>
      <c r="AH57" s="138">
        <v>34</v>
      </c>
      <c r="AI57" s="138">
        <v>35</v>
      </c>
      <c r="AJ57" s="138">
        <v>36</v>
      </c>
      <c r="AK57" s="138">
        <v>37</v>
      </c>
      <c r="AL57" s="139">
        <v>38</v>
      </c>
    </row>
    <row r="58" spans="1:38" x14ac:dyDescent="0.25">
      <c r="A58" s="43"/>
      <c r="B58" s="44" t="s">
        <v>54</v>
      </c>
      <c r="C58" s="44"/>
      <c r="D58" s="46">
        <f t="shared" ref="D58:AL58" si="6">D59+D68</f>
        <v>0</v>
      </c>
      <c r="E58" s="46">
        <f t="shared" si="6"/>
        <v>0</v>
      </c>
      <c r="F58" s="46">
        <f t="shared" si="6"/>
        <v>0</v>
      </c>
      <c r="G58" s="46">
        <f t="shared" si="6"/>
        <v>0</v>
      </c>
      <c r="H58" s="46">
        <f t="shared" si="6"/>
        <v>0</v>
      </c>
      <c r="I58" s="46">
        <f t="shared" si="6"/>
        <v>0</v>
      </c>
      <c r="J58" s="46">
        <f t="shared" si="6"/>
        <v>0</v>
      </c>
      <c r="K58" s="46">
        <f t="shared" si="6"/>
        <v>0</v>
      </c>
      <c r="L58" s="46">
        <f t="shared" si="6"/>
        <v>0</v>
      </c>
      <c r="M58" s="46">
        <f t="shared" si="6"/>
        <v>0</v>
      </c>
      <c r="N58" s="46">
        <f t="shared" si="6"/>
        <v>0</v>
      </c>
      <c r="O58" s="46">
        <f t="shared" si="6"/>
        <v>0</v>
      </c>
      <c r="P58" s="46">
        <f t="shared" si="6"/>
        <v>0</v>
      </c>
      <c r="Q58" s="46">
        <f t="shared" si="6"/>
        <v>0</v>
      </c>
      <c r="R58" s="46">
        <f t="shared" si="6"/>
        <v>0</v>
      </c>
      <c r="S58" s="46">
        <f t="shared" si="6"/>
        <v>0</v>
      </c>
      <c r="T58" s="46">
        <f t="shared" si="6"/>
        <v>0</v>
      </c>
      <c r="U58" s="46">
        <f t="shared" si="6"/>
        <v>0</v>
      </c>
      <c r="V58" s="46">
        <f t="shared" si="6"/>
        <v>0</v>
      </c>
      <c r="W58" s="46">
        <f t="shared" si="6"/>
        <v>0</v>
      </c>
      <c r="X58" s="46">
        <f t="shared" si="6"/>
        <v>0</v>
      </c>
      <c r="Y58" s="46">
        <f t="shared" si="6"/>
        <v>0</v>
      </c>
      <c r="Z58" s="46">
        <f t="shared" si="6"/>
        <v>46.75</v>
      </c>
      <c r="AA58" s="46">
        <f t="shared" si="6"/>
        <v>0</v>
      </c>
      <c r="AB58" s="46">
        <f t="shared" si="6"/>
        <v>38.510000000000005</v>
      </c>
      <c r="AC58" s="46">
        <f t="shared" si="6"/>
        <v>3.19</v>
      </c>
      <c r="AD58" s="46">
        <f t="shared" si="6"/>
        <v>0</v>
      </c>
      <c r="AE58" s="46">
        <f t="shared" si="6"/>
        <v>0</v>
      </c>
      <c r="AF58" s="46">
        <f t="shared" si="6"/>
        <v>0</v>
      </c>
      <c r="AG58" s="46">
        <f t="shared" si="6"/>
        <v>46.75</v>
      </c>
      <c r="AH58" s="46">
        <f t="shared" si="6"/>
        <v>0</v>
      </c>
      <c r="AI58" s="46">
        <f t="shared" si="6"/>
        <v>38.510000000000005</v>
      </c>
      <c r="AJ58" s="46">
        <f t="shared" si="6"/>
        <v>3.19</v>
      </c>
      <c r="AK58" s="46">
        <f t="shared" si="6"/>
        <v>0</v>
      </c>
      <c r="AL58" s="47">
        <f t="shared" si="6"/>
        <v>0</v>
      </c>
    </row>
    <row r="59" spans="1:38" x14ac:dyDescent="0.25">
      <c r="A59" s="43">
        <v>1</v>
      </c>
      <c r="B59" s="44" t="s">
        <v>55</v>
      </c>
      <c r="C59" s="44"/>
      <c r="D59" s="46">
        <f>D60+D61+D62+D63+D64</f>
        <v>0</v>
      </c>
      <c r="E59" s="46">
        <f t="shared" ref="E59:AL59" si="7">E60+E61+E62+E63+E64</f>
        <v>0</v>
      </c>
      <c r="F59" s="46">
        <f t="shared" si="7"/>
        <v>0</v>
      </c>
      <c r="G59" s="46">
        <f t="shared" si="7"/>
        <v>0</v>
      </c>
      <c r="H59" s="46">
        <f t="shared" si="7"/>
        <v>0</v>
      </c>
      <c r="I59" s="46">
        <f t="shared" si="7"/>
        <v>0</v>
      </c>
      <c r="J59" s="46">
        <f t="shared" si="7"/>
        <v>0</v>
      </c>
      <c r="K59" s="46">
        <f t="shared" si="7"/>
        <v>0</v>
      </c>
      <c r="L59" s="46">
        <f t="shared" si="7"/>
        <v>0</v>
      </c>
      <c r="M59" s="46">
        <f t="shared" si="7"/>
        <v>0</v>
      </c>
      <c r="N59" s="46">
        <f t="shared" si="7"/>
        <v>0</v>
      </c>
      <c r="O59" s="46">
        <f t="shared" si="7"/>
        <v>0</v>
      </c>
      <c r="P59" s="46">
        <f t="shared" si="7"/>
        <v>0</v>
      </c>
      <c r="Q59" s="46">
        <f t="shared" si="7"/>
        <v>0</v>
      </c>
      <c r="R59" s="46">
        <f t="shared" si="7"/>
        <v>0</v>
      </c>
      <c r="S59" s="46">
        <f t="shared" si="7"/>
        <v>0</v>
      </c>
      <c r="T59" s="46">
        <f t="shared" si="7"/>
        <v>0</v>
      </c>
      <c r="U59" s="46">
        <f t="shared" si="7"/>
        <v>0</v>
      </c>
      <c r="V59" s="46">
        <f t="shared" si="7"/>
        <v>0</v>
      </c>
      <c r="W59" s="46">
        <f t="shared" si="7"/>
        <v>0</v>
      </c>
      <c r="X59" s="46">
        <f t="shared" si="7"/>
        <v>0</v>
      </c>
      <c r="Y59" s="46">
        <f t="shared" si="7"/>
        <v>0</v>
      </c>
      <c r="Z59" s="46">
        <f t="shared" si="7"/>
        <v>4</v>
      </c>
      <c r="AA59" s="46">
        <f t="shared" si="7"/>
        <v>0</v>
      </c>
      <c r="AB59" s="46">
        <f t="shared" si="7"/>
        <v>26.35</v>
      </c>
      <c r="AC59" s="46">
        <f t="shared" si="7"/>
        <v>0</v>
      </c>
      <c r="AD59" s="46">
        <f t="shared" si="7"/>
        <v>0</v>
      </c>
      <c r="AE59" s="46">
        <f t="shared" si="7"/>
        <v>0</v>
      </c>
      <c r="AF59" s="46">
        <f t="shared" si="7"/>
        <v>0</v>
      </c>
      <c r="AG59" s="46">
        <f t="shared" si="7"/>
        <v>4</v>
      </c>
      <c r="AH59" s="46">
        <f t="shared" si="7"/>
        <v>0</v>
      </c>
      <c r="AI59" s="46">
        <f t="shared" si="7"/>
        <v>26.35</v>
      </c>
      <c r="AJ59" s="46">
        <f t="shared" si="7"/>
        <v>0</v>
      </c>
      <c r="AK59" s="46">
        <f t="shared" si="7"/>
        <v>0</v>
      </c>
      <c r="AL59" s="47">
        <f t="shared" si="7"/>
        <v>0</v>
      </c>
    </row>
    <row r="60" spans="1:38" ht="31.5" x14ac:dyDescent="0.25">
      <c r="A60" s="48" t="s">
        <v>56</v>
      </c>
      <c r="B60" s="44" t="s">
        <v>57</v>
      </c>
      <c r="C60" s="44"/>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7"/>
    </row>
    <row r="61" spans="1:38" ht="31.5" x14ac:dyDescent="0.25">
      <c r="A61" s="43" t="s">
        <v>63</v>
      </c>
      <c r="B61" s="44" t="s">
        <v>64</v>
      </c>
      <c r="C61" s="44"/>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7"/>
    </row>
    <row r="62" spans="1:38" x14ac:dyDescent="0.25">
      <c r="A62" s="43" t="s">
        <v>65</v>
      </c>
      <c r="B62" s="44" t="s">
        <v>66</v>
      </c>
      <c r="C62" s="44"/>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7"/>
    </row>
    <row r="63" spans="1:38" ht="31.5" x14ac:dyDescent="0.25">
      <c r="A63" s="43" t="s">
        <v>70</v>
      </c>
      <c r="B63" s="44" t="s">
        <v>71</v>
      </c>
      <c r="C63" s="44"/>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7"/>
    </row>
    <row r="64" spans="1:38" x14ac:dyDescent="0.25">
      <c r="A64" s="356" t="s">
        <v>212</v>
      </c>
      <c r="B64" s="357" t="s">
        <v>213</v>
      </c>
      <c r="C64" s="51"/>
      <c r="D64" s="46">
        <f t="shared" ref="D64:AL64" si="8">SUM(D65:D67)</f>
        <v>0</v>
      </c>
      <c r="E64" s="46">
        <f t="shared" si="8"/>
        <v>0</v>
      </c>
      <c r="F64" s="46">
        <f t="shared" si="8"/>
        <v>0</v>
      </c>
      <c r="G64" s="46">
        <f t="shared" si="8"/>
        <v>0</v>
      </c>
      <c r="H64" s="46">
        <f t="shared" si="8"/>
        <v>0</v>
      </c>
      <c r="I64" s="46">
        <f t="shared" si="8"/>
        <v>0</v>
      </c>
      <c r="J64" s="46">
        <f t="shared" si="8"/>
        <v>0</v>
      </c>
      <c r="K64" s="46">
        <f t="shared" si="8"/>
        <v>0</v>
      </c>
      <c r="L64" s="46">
        <f t="shared" si="8"/>
        <v>0</v>
      </c>
      <c r="M64" s="46">
        <f t="shared" si="8"/>
        <v>0</v>
      </c>
      <c r="N64" s="46">
        <f t="shared" si="8"/>
        <v>0</v>
      </c>
      <c r="O64" s="46">
        <f t="shared" si="8"/>
        <v>0</v>
      </c>
      <c r="P64" s="46">
        <f t="shared" si="8"/>
        <v>0</v>
      </c>
      <c r="Q64" s="46">
        <f t="shared" si="8"/>
        <v>0</v>
      </c>
      <c r="R64" s="46">
        <f t="shared" si="8"/>
        <v>0</v>
      </c>
      <c r="S64" s="46">
        <f t="shared" si="8"/>
        <v>0</v>
      </c>
      <c r="T64" s="46">
        <f t="shared" si="8"/>
        <v>0</v>
      </c>
      <c r="U64" s="46">
        <f t="shared" si="8"/>
        <v>0</v>
      </c>
      <c r="V64" s="46">
        <f t="shared" si="8"/>
        <v>0</v>
      </c>
      <c r="W64" s="46">
        <f t="shared" si="8"/>
        <v>0</v>
      </c>
      <c r="X64" s="46">
        <f t="shared" si="8"/>
        <v>0</v>
      </c>
      <c r="Y64" s="46">
        <f t="shared" si="8"/>
        <v>0</v>
      </c>
      <c r="Z64" s="46">
        <f t="shared" si="8"/>
        <v>4</v>
      </c>
      <c r="AA64" s="46">
        <f t="shared" si="8"/>
        <v>0</v>
      </c>
      <c r="AB64" s="46">
        <f t="shared" si="8"/>
        <v>26.35</v>
      </c>
      <c r="AC64" s="46">
        <f t="shared" si="8"/>
        <v>0</v>
      </c>
      <c r="AD64" s="46">
        <f t="shared" si="8"/>
        <v>0</v>
      </c>
      <c r="AE64" s="46">
        <f t="shared" si="8"/>
        <v>0</v>
      </c>
      <c r="AF64" s="46">
        <f t="shared" si="8"/>
        <v>0</v>
      </c>
      <c r="AG64" s="46">
        <f t="shared" si="8"/>
        <v>4</v>
      </c>
      <c r="AH64" s="46">
        <f t="shared" si="8"/>
        <v>0</v>
      </c>
      <c r="AI64" s="46">
        <f t="shared" si="8"/>
        <v>26.35</v>
      </c>
      <c r="AJ64" s="46">
        <f t="shared" si="8"/>
        <v>0</v>
      </c>
      <c r="AK64" s="46">
        <f t="shared" si="8"/>
        <v>0</v>
      </c>
      <c r="AL64" s="47">
        <f t="shared" si="8"/>
        <v>0</v>
      </c>
    </row>
    <row r="65" spans="1:38" ht="16.5" x14ac:dyDescent="0.25">
      <c r="A65" s="49">
        <v>1</v>
      </c>
      <c r="B65" s="358" t="s">
        <v>78</v>
      </c>
      <c r="C65" s="51" t="s">
        <v>79</v>
      </c>
      <c r="D65" s="53"/>
      <c r="E65" s="53"/>
      <c r="F65" s="53"/>
      <c r="G65" s="53"/>
      <c r="H65" s="53"/>
      <c r="I65" s="53"/>
      <c r="J65" s="53"/>
      <c r="K65" s="53"/>
      <c r="L65" s="53"/>
      <c r="M65" s="53"/>
      <c r="N65" s="53"/>
      <c r="O65" s="53"/>
      <c r="P65" s="53"/>
      <c r="Q65" s="53"/>
      <c r="R65" s="53"/>
      <c r="S65" s="53"/>
      <c r="T65" s="53"/>
      <c r="U65" s="53"/>
      <c r="V65" s="53"/>
      <c r="W65" s="53"/>
      <c r="X65" s="53"/>
      <c r="Y65" s="53"/>
      <c r="Z65" s="53"/>
      <c r="AA65" s="53"/>
      <c r="AB65" s="53">
        <v>5.67</v>
      </c>
      <c r="AC65" s="53"/>
      <c r="AD65" s="53"/>
      <c r="AE65" s="53"/>
      <c r="AF65" s="53">
        <f>D65+K65+R65+Y65</f>
        <v>0</v>
      </c>
      <c r="AG65" s="53">
        <f t="shared" ref="AG65:AL67" si="9">E65+L65+S65+Z65</f>
        <v>0</v>
      </c>
      <c r="AH65" s="53">
        <f t="shared" si="9"/>
        <v>0</v>
      </c>
      <c r="AI65" s="53">
        <f t="shared" si="9"/>
        <v>5.67</v>
      </c>
      <c r="AJ65" s="53">
        <f t="shared" si="9"/>
        <v>0</v>
      </c>
      <c r="AK65" s="53">
        <f t="shared" si="9"/>
        <v>0</v>
      </c>
      <c r="AL65" s="57">
        <f t="shared" si="9"/>
        <v>0</v>
      </c>
    </row>
    <row r="66" spans="1:38" ht="16.5" x14ac:dyDescent="0.25">
      <c r="A66" s="49">
        <f>A65+1</f>
        <v>2</v>
      </c>
      <c r="B66" s="358" t="s">
        <v>80</v>
      </c>
      <c r="C66" s="51" t="s">
        <v>81</v>
      </c>
      <c r="D66" s="53"/>
      <c r="E66" s="53"/>
      <c r="F66" s="53"/>
      <c r="G66" s="53"/>
      <c r="H66" s="53"/>
      <c r="I66" s="53"/>
      <c r="J66" s="53"/>
      <c r="K66" s="53"/>
      <c r="L66" s="53"/>
      <c r="M66" s="53"/>
      <c r="N66" s="53"/>
      <c r="O66" s="53"/>
      <c r="P66" s="53"/>
      <c r="Q66" s="53"/>
      <c r="R66" s="53"/>
      <c r="S66" s="53"/>
      <c r="T66" s="53"/>
      <c r="U66" s="53"/>
      <c r="V66" s="53"/>
      <c r="W66" s="53"/>
      <c r="X66" s="53"/>
      <c r="Y66" s="53"/>
      <c r="Z66" s="53"/>
      <c r="AA66" s="53"/>
      <c r="AB66" s="53">
        <v>20.68</v>
      </c>
      <c r="AC66" s="53"/>
      <c r="AD66" s="53"/>
      <c r="AE66" s="53"/>
      <c r="AF66" s="53">
        <f t="shared" ref="AF66:AF67" si="10">D66+K66+R66+Y66</f>
        <v>0</v>
      </c>
      <c r="AG66" s="53">
        <f t="shared" si="9"/>
        <v>0</v>
      </c>
      <c r="AH66" s="53">
        <f t="shared" si="9"/>
        <v>0</v>
      </c>
      <c r="AI66" s="53">
        <f t="shared" si="9"/>
        <v>20.68</v>
      </c>
      <c r="AJ66" s="53">
        <f t="shared" si="9"/>
        <v>0</v>
      </c>
      <c r="AK66" s="53">
        <f t="shared" si="9"/>
        <v>0</v>
      </c>
      <c r="AL66" s="57">
        <f t="shared" si="9"/>
        <v>0</v>
      </c>
    </row>
    <row r="67" spans="1:38" ht="16.5" x14ac:dyDescent="0.25">
      <c r="A67" s="49">
        <f>A66+1</f>
        <v>3</v>
      </c>
      <c r="B67" s="358" t="s">
        <v>82</v>
      </c>
      <c r="C67" s="51" t="s">
        <v>83</v>
      </c>
      <c r="D67" s="53"/>
      <c r="E67" s="53"/>
      <c r="F67" s="53"/>
      <c r="G67" s="53"/>
      <c r="H67" s="53"/>
      <c r="I67" s="53"/>
      <c r="J67" s="53"/>
      <c r="K67" s="53"/>
      <c r="L67" s="53"/>
      <c r="M67" s="53"/>
      <c r="N67" s="53"/>
      <c r="O67" s="53"/>
      <c r="P67" s="53"/>
      <c r="Q67" s="53"/>
      <c r="R67" s="53"/>
      <c r="S67" s="53"/>
      <c r="T67" s="53"/>
      <c r="U67" s="53"/>
      <c r="V67" s="53"/>
      <c r="W67" s="53"/>
      <c r="X67" s="53"/>
      <c r="Y67" s="53"/>
      <c r="Z67" s="53">
        <v>4</v>
      </c>
      <c r="AA67" s="53"/>
      <c r="AB67" s="53"/>
      <c r="AC67" s="53"/>
      <c r="AD67" s="53"/>
      <c r="AE67" s="53"/>
      <c r="AF67" s="53">
        <f t="shared" si="10"/>
        <v>0</v>
      </c>
      <c r="AG67" s="53">
        <f t="shared" si="9"/>
        <v>4</v>
      </c>
      <c r="AH67" s="53">
        <f t="shared" si="9"/>
        <v>0</v>
      </c>
      <c r="AI67" s="53">
        <f t="shared" si="9"/>
        <v>0</v>
      </c>
      <c r="AJ67" s="53">
        <f t="shared" si="9"/>
        <v>0</v>
      </c>
      <c r="AK67" s="53">
        <f t="shared" si="9"/>
        <v>0</v>
      </c>
      <c r="AL67" s="57">
        <f t="shared" si="9"/>
        <v>0</v>
      </c>
    </row>
    <row r="68" spans="1:38" x14ac:dyDescent="0.25">
      <c r="A68" s="43" t="s">
        <v>84</v>
      </c>
      <c r="B68" s="44" t="s">
        <v>85</v>
      </c>
      <c r="C68" s="44"/>
      <c r="D68" s="46">
        <f>D69+D70</f>
        <v>0</v>
      </c>
      <c r="E68" s="46">
        <f t="shared" ref="E68:AL68" si="11">E69+E70</f>
        <v>0</v>
      </c>
      <c r="F68" s="46">
        <f t="shared" si="11"/>
        <v>0</v>
      </c>
      <c r="G68" s="46">
        <f t="shared" si="11"/>
        <v>0</v>
      </c>
      <c r="H68" s="46">
        <f t="shared" si="11"/>
        <v>0</v>
      </c>
      <c r="I68" s="46">
        <f t="shared" si="11"/>
        <v>0</v>
      </c>
      <c r="J68" s="46">
        <f t="shared" si="11"/>
        <v>0</v>
      </c>
      <c r="K68" s="46">
        <f t="shared" si="11"/>
        <v>0</v>
      </c>
      <c r="L68" s="46">
        <f t="shared" si="11"/>
        <v>0</v>
      </c>
      <c r="M68" s="46">
        <f t="shared" si="11"/>
        <v>0</v>
      </c>
      <c r="N68" s="46">
        <f t="shared" si="11"/>
        <v>0</v>
      </c>
      <c r="O68" s="46">
        <f t="shared" si="11"/>
        <v>0</v>
      </c>
      <c r="P68" s="46">
        <f t="shared" si="11"/>
        <v>0</v>
      </c>
      <c r="Q68" s="46">
        <f t="shared" si="11"/>
        <v>0</v>
      </c>
      <c r="R68" s="46">
        <f t="shared" si="11"/>
        <v>0</v>
      </c>
      <c r="S68" s="46">
        <f t="shared" si="11"/>
        <v>0</v>
      </c>
      <c r="T68" s="46">
        <f t="shared" si="11"/>
        <v>0</v>
      </c>
      <c r="U68" s="46">
        <f t="shared" si="11"/>
        <v>0</v>
      </c>
      <c r="V68" s="46">
        <f t="shared" si="11"/>
        <v>0</v>
      </c>
      <c r="W68" s="46">
        <f t="shared" si="11"/>
        <v>0</v>
      </c>
      <c r="X68" s="46">
        <f t="shared" si="11"/>
        <v>0</v>
      </c>
      <c r="Y68" s="46">
        <f t="shared" si="11"/>
        <v>0</v>
      </c>
      <c r="Z68" s="46">
        <f t="shared" si="11"/>
        <v>42.75</v>
      </c>
      <c r="AA68" s="46">
        <f t="shared" si="11"/>
        <v>0</v>
      </c>
      <c r="AB68" s="46">
        <f t="shared" si="11"/>
        <v>12.16</v>
      </c>
      <c r="AC68" s="46">
        <f t="shared" si="11"/>
        <v>3.19</v>
      </c>
      <c r="AD68" s="46">
        <f t="shared" si="11"/>
        <v>0</v>
      </c>
      <c r="AE68" s="46">
        <f t="shared" si="11"/>
        <v>0</v>
      </c>
      <c r="AF68" s="46">
        <f t="shared" si="11"/>
        <v>0</v>
      </c>
      <c r="AG68" s="46">
        <f t="shared" si="11"/>
        <v>42.75</v>
      </c>
      <c r="AH68" s="46">
        <f t="shared" si="11"/>
        <v>0</v>
      </c>
      <c r="AI68" s="46">
        <f t="shared" si="11"/>
        <v>12.16</v>
      </c>
      <c r="AJ68" s="46">
        <f t="shared" si="11"/>
        <v>3.19</v>
      </c>
      <c r="AK68" s="46">
        <f t="shared" si="11"/>
        <v>0</v>
      </c>
      <c r="AL68" s="47">
        <f t="shared" si="11"/>
        <v>0</v>
      </c>
    </row>
    <row r="69" spans="1:38" ht="31.5" x14ac:dyDescent="0.25">
      <c r="A69" s="48" t="s">
        <v>86</v>
      </c>
      <c r="B69" s="44" t="s">
        <v>57</v>
      </c>
      <c r="C69" s="44"/>
      <c r="D69" s="46"/>
      <c r="E69" s="46"/>
      <c r="F69" s="46"/>
      <c r="G69" s="46"/>
      <c r="H69" s="46"/>
      <c r="I69" s="46"/>
      <c r="J69" s="46"/>
      <c r="K69" s="46"/>
      <c r="L69" s="46"/>
      <c r="M69" s="46"/>
      <c r="N69" s="46"/>
      <c r="O69" s="46"/>
      <c r="P69" s="46"/>
      <c r="Q69" s="46"/>
      <c r="R69" s="46"/>
      <c r="S69" s="46"/>
      <c r="T69" s="46"/>
      <c r="U69" s="46"/>
      <c r="V69" s="46"/>
      <c r="W69" s="46"/>
      <c r="X69" s="53"/>
      <c r="Y69" s="53"/>
      <c r="Z69" s="53"/>
      <c r="AA69" s="53"/>
      <c r="AB69" s="53"/>
      <c r="AC69" s="53"/>
      <c r="AD69" s="53"/>
      <c r="AE69" s="53"/>
      <c r="AF69" s="53"/>
      <c r="AG69" s="53"/>
      <c r="AH69" s="53"/>
      <c r="AI69" s="53"/>
      <c r="AJ69" s="53"/>
      <c r="AK69" s="53"/>
      <c r="AL69" s="57"/>
    </row>
    <row r="70" spans="1:38" x14ac:dyDescent="0.25">
      <c r="A70" s="48" t="s">
        <v>87</v>
      </c>
      <c r="B70" s="61" t="s">
        <v>88</v>
      </c>
      <c r="C70" s="44"/>
      <c r="D70" s="46">
        <f>SUM(D71:D75)</f>
        <v>0</v>
      </c>
      <c r="E70" s="46">
        <f t="shared" ref="E70:AL70" si="12">SUM(E71:E75)</f>
        <v>0</v>
      </c>
      <c r="F70" s="46">
        <f t="shared" si="12"/>
        <v>0</v>
      </c>
      <c r="G70" s="46">
        <f t="shared" si="12"/>
        <v>0</v>
      </c>
      <c r="H70" s="46">
        <f t="shared" si="12"/>
        <v>0</v>
      </c>
      <c r="I70" s="46">
        <f t="shared" si="12"/>
        <v>0</v>
      </c>
      <c r="J70" s="46">
        <f t="shared" si="12"/>
        <v>0</v>
      </c>
      <c r="K70" s="46">
        <f t="shared" si="12"/>
        <v>0</v>
      </c>
      <c r="L70" s="46">
        <f t="shared" si="12"/>
        <v>0</v>
      </c>
      <c r="M70" s="46">
        <f t="shared" si="12"/>
        <v>0</v>
      </c>
      <c r="N70" s="46">
        <f t="shared" si="12"/>
        <v>0</v>
      </c>
      <c r="O70" s="46">
        <f t="shared" si="12"/>
        <v>0</v>
      </c>
      <c r="P70" s="46">
        <f t="shared" si="12"/>
        <v>0</v>
      </c>
      <c r="Q70" s="46">
        <f t="shared" si="12"/>
        <v>0</v>
      </c>
      <c r="R70" s="46">
        <f t="shared" si="12"/>
        <v>0</v>
      </c>
      <c r="S70" s="46">
        <f t="shared" si="12"/>
        <v>0</v>
      </c>
      <c r="T70" s="46">
        <f t="shared" si="12"/>
        <v>0</v>
      </c>
      <c r="U70" s="46">
        <f t="shared" si="12"/>
        <v>0</v>
      </c>
      <c r="V70" s="46">
        <f t="shared" si="12"/>
        <v>0</v>
      </c>
      <c r="W70" s="46">
        <f t="shared" si="12"/>
        <v>0</v>
      </c>
      <c r="X70" s="46">
        <f t="shared" si="12"/>
        <v>0</v>
      </c>
      <c r="Y70" s="46">
        <f t="shared" si="12"/>
        <v>0</v>
      </c>
      <c r="Z70" s="46">
        <f t="shared" si="12"/>
        <v>42.75</v>
      </c>
      <c r="AA70" s="46">
        <f t="shared" si="12"/>
        <v>0</v>
      </c>
      <c r="AB70" s="46">
        <f t="shared" si="12"/>
        <v>12.16</v>
      </c>
      <c r="AC70" s="46">
        <f t="shared" si="12"/>
        <v>3.19</v>
      </c>
      <c r="AD70" s="46">
        <f t="shared" si="12"/>
        <v>0</v>
      </c>
      <c r="AE70" s="46">
        <f t="shared" si="12"/>
        <v>0</v>
      </c>
      <c r="AF70" s="46">
        <f t="shared" si="12"/>
        <v>0</v>
      </c>
      <c r="AG70" s="46">
        <f t="shared" si="12"/>
        <v>42.75</v>
      </c>
      <c r="AH70" s="46">
        <f t="shared" si="12"/>
        <v>0</v>
      </c>
      <c r="AI70" s="46">
        <f t="shared" si="12"/>
        <v>12.16</v>
      </c>
      <c r="AJ70" s="46">
        <f t="shared" si="12"/>
        <v>3.19</v>
      </c>
      <c r="AK70" s="46">
        <f t="shared" si="12"/>
        <v>0</v>
      </c>
      <c r="AL70" s="47">
        <f t="shared" si="12"/>
        <v>0</v>
      </c>
    </row>
    <row r="71" spans="1:38" ht="33" x14ac:dyDescent="0.25">
      <c r="A71" s="151">
        <f>A67+1</f>
        <v>4</v>
      </c>
      <c r="B71" s="358" t="s">
        <v>89</v>
      </c>
      <c r="C71" s="51" t="s">
        <v>90</v>
      </c>
      <c r="D71" s="53"/>
      <c r="E71" s="53"/>
      <c r="F71" s="53"/>
      <c r="G71" s="53"/>
      <c r="H71" s="53"/>
      <c r="I71" s="53"/>
      <c r="J71" s="53"/>
      <c r="K71" s="53"/>
      <c r="L71" s="53"/>
      <c r="M71" s="53"/>
      <c r="N71" s="53"/>
      <c r="O71" s="53"/>
      <c r="P71" s="53"/>
      <c r="Q71" s="53"/>
      <c r="R71" s="53"/>
      <c r="S71" s="53"/>
      <c r="T71" s="53"/>
      <c r="U71" s="53"/>
      <c r="V71" s="53"/>
      <c r="W71" s="53"/>
      <c r="X71" s="53"/>
      <c r="Y71" s="53"/>
      <c r="Z71" s="53">
        <v>25</v>
      </c>
      <c r="AA71" s="53"/>
      <c r="AB71" s="53">
        <v>0.27</v>
      </c>
      <c r="AC71" s="53"/>
      <c r="AD71" s="53"/>
      <c r="AE71" s="53"/>
      <c r="AF71" s="53">
        <f t="shared" ref="AF71:AL75" si="13">D71+K71+R71+Y71</f>
        <v>0</v>
      </c>
      <c r="AG71" s="53">
        <f t="shared" si="13"/>
        <v>25</v>
      </c>
      <c r="AH71" s="53">
        <f t="shared" si="13"/>
        <v>0</v>
      </c>
      <c r="AI71" s="53">
        <f t="shared" si="13"/>
        <v>0.27</v>
      </c>
      <c r="AJ71" s="53">
        <f t="shared" si="13"/>
        <v>0</v>
      </c>
      <c r="AK71" s="53">
        <f t="shared" si="13"/>
        <v>0</v>
      </c>
      <c r="AL71" s="57">
        <f t="shared" si="13"/>
        <v>0</v>
      </c>
    </row>
    <row r="72" spans="1:38" ht="82.5" x14ac:dyDescent="0.25">
      <c r="A72" s="151">
        <f>A71+1</f>
        <v>5</v>
      </c>
      <c r="B72" s="358" t="s">
        <v>91</v>
      </c>
      <c r="C72" s="51" t="s">
        <v>92</v>
      </c>
      <c r="D72" s="53"/>
      <c r="E72" s="53"/>
      <c r="F72" s="53"/>
      <c r="G72" s="53"/>
      <c r="H72" s="53"/>
      <c r="I72" s="53"/>
      <c r="J72" s="53"/>
      <c r="K72" s="53"/>
      <c r="L72" s="53"/>
      <c r="M72" s="53"/>
      <c r="N72" s="53"/>
      <c r="O72" s="53"/>
      <c r="P72" s="53"/>
      <c r="Q72" s="53"/>
      <c r="R72" s="53"/>
      <c r="S72" s="53"/>
      <c r="T72" s="53"/>
      <c r="U72" s="53"/>
      <c r="V72" s="53"/>
      <c r="W72" s="53"/>
      <c r="X72" s="53"/>
      <c r="Y72" s="53"/>
      <c r="Z72" s="53">
        <v>16</v>
      </c>
      <c r="AA72" s="53"/>
      <c r="AB72" s="53"/>
      <c r="AC72" s="53">
        <v>3.19</v>
      </c>
      <c r="AD72" s="53"/>
      <c r="AE72" s="53"/>
      <c r="AF72" s="53">
        <f t="shared" si="13"/>
        <v>0</v>
      </c>
      <c r="AG72" s="53">
        <f t="shared" si="13"/>
        <v>16</v>
      </c>
      <c r="AH72" s="53">
        <f t="shared" si="13"/>
        <v>0</v>
      </c>
      <c r="AI72" s="53">
        <f t="shared" si="13"/>
        <v>0</v>
      </c>
      <c r="AJ72" s="53">
        <f t="shared" si="13"/>
        <v>3.19</v>
      </c>
      <c r="AK72" s="53">
        <f t="shared" si="13"/>
        <v>0</v>
      </c>
      <c r="AL72" s="57">
        <f t="shared" si="13"/>
        <v>0</v>
      </c>
    </row>
    <row r="73" spans="1:38" ht="16.5" x14ac:dyDescent="0.25">
      <c r="A73" s="151">
        <f t="shared" ref="A73:A75" si="14">A72+1</f>
        <v>6</v>
      </c>
      <c r="B73" s="358" t="s">
        <v>109</v>
      </c>
      <c r="C73" s="279" t="s">
        <v>110</v>
      </c>
      <c r="D73" s="53"/>
      <c r="E73" s="53"/>
      <c r="F73" s="53"/>
      <c r="G73" s="53"/>
      <c r="H73" s="53"/>
      <c r="I73" s="53"/>
      <c r="J73" s="53"/>
      <c r="K73" s="53"/>
      <c r="L73" s="53"/>
      <c r="M73" s="53"/>
      <c r="N73" s="53"/>
      <c r="O73" s="53"/>
      <c r="P73" s="53"/>
      <c r="Q73" s="53"/>
      <c r="R73" s="53"/>
      <c r="S73" s="53"/>
      <c r="T73" s="53"/>
      <c r="U73" s="53"/>
      <c r="V73" s="53"/>
      <c r="W73" s="53"/>
      <c r="X73" s="53"/>
      <c r="Y73" s="53"/>
      <c r="Z73" s="155"/>
      <c r="AA73" s="155"/>
      <c r="AB73" s="155">
        <v>2.61</v>
      </c>
      <c r="AC73" s="53"/>
      <c r="AD73" s="53"/>
      <c r="AE73" s="53"/>
      <c r="AF73" s="53">
        <f t="shared" si="13"/>
        <v>0</v>
      </c>
      <c r="AG73" s="53">
        <f t="shared" si="13"/>
        <v>0</v>
      </c>
      <c r="AH73" s="53">
        <f t="shared" si="13"/>
        <v>0</v>
      </c>
      <c r="AI73" s="53">
        <f t="shared" si="13"/>
        <v>2.61</v>
      </c>
      <c r="AJ73" s="53">
        <f t="shared" si="13"/>
        <v>0</v>
      </c>
      <c r="AK73" s="53">
        <f t="shared" si="13"/>
        <v>0</v>
      </c>
      <c r="AL73" s="57">
        <f t="shared" si="13"/>
        <v>0</v>
      </c>
    </row>
    <row r="74" spans="1:38" ht="16.5" x14ac:dyDescent="0.25">
      <c r="A74" s="151">
        <f t="shared" si="14"/>
        <v>7</v>
      </c>
      <c r="B74" s="358" t="s">
        <v>119</v>
      </c>
      <c r="C74" s="51" t="s">
        <v>120</v>
      </c>
      <c r="D74" s="53"/>
      <c r="E74" s="53"/>
      <c r="F74" s="53"/>
      <c r="G74" s="53"/>
      <c r="H74" s="53"/>
      <c r="I74" s="53"/>
      <c r="J74" s="53"/>
      <c r="K74" s="53"/>
      <c r="L74" s="53"/>
      <c r="M74" s="53"/>
      <c r="N74" s="53"/>
      <c r="O74" s="53"/>
      <c r="P74" s="53"/>
      <c r="Q74" s="53"/>
      <c r="R74" s="53"/>
      <c r="S74" s="53"/>
      <c r="T74" s="53"/>
      <c r="U74" s="53"/>
      <c r="V74" s="53"/>
      <c r="W74" s="53"/>
      <c r="X74" s="53"/>
      <c r="Y74" s="53"/>
      <c r="Z74" s="155"/>
      <c r="AA74" s="155"/>
      <c r="AB74" s="155">
        <v>9.2799999999999994</v>
      </c>
      <c r="AC74" s="53"/>
      <c r="AD74" s="53"/>
      <c r="AE74" s="53"/>
      <c r="AF74" s="53">
        <f t="shared" si="13"/>
        <v>0</v>
      </c>
      <c r="AG74" s="53">
        <f t="shared" si="13"/>
        <v>0</v>
      </c>
      <c r="AH74" s="53">
        <f t="shared" si="13"/>
        <v>0</v>
      </c>
      <c r="AI74" s="53">
        <f t="shared" si="13"/>
        <v>9.2799999999999994</v>
      </c>
      <c r="AJ74" s="53">
        <f t="shared" si="13"/>
        <v>0</v>
      </c>
      <c r="AK74" s="53">
        <f t="shared" si="13"/>
        <v>0</v>
      </c>
      <c r="AL74" s="57">
        <f t="shared" si="13"/>
        <v>0</v>
      </c>
    </row>
    <row r="75" spans="1:38" ht="17.25" thickBot="1" x14ac:dyDescent="0.3">
      <c r="A75" s="152">
        <f t="shared" si="14"/>
        <v>8</v>
      </c>
      <c r="B75" s="359" t="s">
        <v>145</v>
      </c>
      <c r="C75" s="360" t="s">
        <v>146</v>
      </c>
      <c r="D75" s="75"/>
      <c r="E75" s="75"/>
      <c r="F75" s="75"/>
      <c r="G75" s="75"/>
      <c r="H75" s="75"/>
      <c r="I75" s="75"/>
      <c r="J75" s="75"/>
      <c r="K75" s="75"/>
      <c r="L75" s="75"/>
      <c r="M75" s="75"/>
      <c r="N75" s="75"/>
      <c r="O75" s="75"/>
      <c r="P75" s="75"/>
      <c r="Q75" s="75"/>
      <c r="R75" s="75"/>
      <c r="S75" s="75"/>
      <c r="T75" s="75"/>
      <c r="U75" s="75"/>
      <c r="V75" s="75"/>
      <c r="W75" s="75"/>
      <c r="X75" s="75"/>
      <c r="Y75" s="75"/>
      <c r="Z75" s="153">
        <v>1.75</v>
      </c>
      <c r="AA75" s="153"/>
      <c r="AB75" s="153"/>
      <c r="AC75" s="75"/>
      <c r="AD75" s="75"/>
      <c r="AE75" s="75"/>
      <c r="AF75" s="75">
        <f t="shared" si="13"/>
        <v>0</v>
      </c>
      <c r="AG75" s="75">
        <f t="shared" si="13"/>
        <v>1.75</v>
      </c>
      <c r="AH75" s="75">
        <f t="shared" si="13"/>
        <v>0</v>
      </c>
      <c r="AI75" s="75">
        <f t="shared" si="13"/>
        <v>0</v>
      </c>
      <c r="AJ75" s="75">
        <f t="shared" si="13"/>
        <v>0</v>
      </c>
      <c r="AK75" s="75">
        <f t="shared" si="13"/>
        <v>0</v>
      </c>
      <c r="AL75" s="79">
        <f t="shared" si="13"/>
        <v>0</v>
      </c>
    </row>
    <row r="76" spans="1:38" ht="18.75" customHeight="1" x14ac:dyDescent="0.25">
      <c r="B76" s="146"/>
      <c r="C76" s="147"/>
      <c r="D76" s="148"/>
      <c r="E76" s="149"/>
      <c r="F76" s="149"/>
      <c r="G76" s="149"/>
      <c r="H76" s="149"/>
      <c r="I76" s="149"/>
      <c r="J76" s="149"/>
      <c r="K76" s="149"/>
      <c r="L76" s="149"/>
      <c r="M76" s="149"/>
      <c r="N76" s="149"/>
      <c r="O76" s="149"/>
      <c r="P76" s="149"/>
      <c r="Q76" s="149"/>
      <c r="R76" s="149"/>
      <c r="S76" s="149"/>
      <c r="T76" s="149"/>
      <c r="U76" s="149"/>
      <c r="V76" s="149"/>
      <c r="W76" s="149"/>
      <c r="AD76" s="150"/>
    </row>
    <row r="77" spans="1:38" ht="18.75" customHeight="1" x14ac:dyDescent="0.25">
      <c r="B77" s="146"/>
      <c r="C77" s="147"/>
      <c r="D77" s="148"/>
      <c r="E77" s="149"/>
      <c r="F77" s="149"/>
      <c r="G77" s="149"/>
      <c r="H77" s="149"/>
      <c r="I77" s="149"/>
      <c r="J77" s="149"/>
      <c r="K77" s="149"/>
      <c r="L77" s="149"/>
      <c r="M77" s="149"/>
      <c r="N77" s="149"/>
      <c r="O77" s="149"/>
      <c r="P77" s="149"/>
      <c r="Q77" s="149"/>
      <c r="R77" s="149"/>
      <c r="S77" s="149"/>
      <c r="T77" s="149"/>
      <c r="U77" s="149"/>
      <c r="V77" s="149"/>
      <c r="W77" s="149"/>
      <c r="AD77" s="150"/>
    </row>
    <row r="78" spans="1:38" ht="18.75" customHeight="1" thickBot="1" x14ac:dyDescent="0.3">
      <c r="B78" s="146"/>
      <c r="C78" s="147"/>
      <c r="D78" s="148"/>
      <c r="E78" s="149"/>
      <c r="F78" s="149"/>
      <c r="G78" s="149"/>
      <c r="H78" s="149"/>
      <c r="I78" s="149"/>
      <c r="J78" s="149"/>
      <c r="K78" s="149"/>
      <c r="L78" s="149"/>
      <c r="M78" s="149"/>
      <c r="N78" s="149"/>
      <c r="O78" s="149"/>
      <c r="P78" s="149"/>
      <c r="Q78" s="149"/>
      <c r="R78" s="149"/>
      <c r="S78" s="149"/>
      <c r="T78" s="149"/>
      <c r="U78" s="149"/>
      <c r="V78" s="149"/>
      <c r="W78" s="149"/>
      <c r="AD78" s="150"/>
    </row>
    <row r="79" spans="1:38" x14ac:dyDescent="0.25">
      <c r="A79" s="124" t="s">
        <v>197</v>
      </c>
      <c r="B79" s="125" t="s">
        <v>25</v>
      </c>
      <c r="C79" s="125" t="s">
        <v>198</v>
      </c>
      <c r="D79" s="126" t="s">
        <v>199</v>
      </c>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7"/>
    </row>
    <row r="80" spans="1:38" x14ac:dyDescent="0.25">
      <c r="A80" s="128"/>
      <c r="B80" s="129"/>
      <c r="C80" s="129"/>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0"/>
      <c r="AL80" s="131"/>
    </row>
    <row r="81" spans="1:38" x14ac:dyDescent="0.25">
      <c r="A81" s="128"/>
      <c r="B81" s="129"/>
      <c r="C81" s="129"/>
      <c r="D81" s="132" t="s">
        <v>200</v>
      </c>
      <c r="E81" s="132"/>
      <c r="F81" s="132"/>
      <c r="G81" s="132"/>
      <c r="H81" s="132"/>
      <c r="I81" s="132"/>
      <c r="J81" s="132"/>
      <c r="K81" s="132" t="s">
        <v>201</v>
      </c>
      <c r="L81" s="132"/>
      <c r="M81" s="132"/>
      <c r="N81" s="132"/>
      <c r="O81" s="132"/>
      <c r="P81" s="132"/>
      <c r="Q81" s="132"/>
      <c r="R81" s="132" t="s">
        <v>202</v>
      </c>
      <c r="S81" s="132"/>
      <c r="T81" s="132"/>
      <c r="U81" s="132"/>
      <c r="V81" s="132"/>
      <c r="W81" s="132"/>
      <c r="X81" s="132"/>
      <c r="Y81" s="132" t="s">
        <v>203</v>
      </c>
      <c r="Z81" s="132"/>
      <c r="AA81" s="132"/>
      <c r="AB81" s="132"/>
      <c r="AC81" s="132"/>
      <c r="AD81" s="132"/>
      <c r="AE81" s="132"/>
      <c r="AF81" s="133" t="s">
        <v>215</v>
      </c>
      <c r="AG81" s="133"/>
      <c r="AH81" s="133"/>
      <c r="AI81" s="133"/>
      <c r="AJ81" s="133"/>
      <c r="AK81" s="133"/>
      <c r="AL81" s="134"/>
    </row>
    <row r="82" spans="1:38" ht="65.25" customHeight="1" x14ac:dyDescent="0.25">
      <c r="A82" s="128"/>
      <c r="B82" s="129"/>
      <c r="C82" s="129"/>
      <c r="D82" s="135" t="s">
        <v>205</v>
      </c>
      <c r="E82" s="135" t="s">
        <v>206</v>
      </c>
      <c r="F82" s="135" t="s">
        <v>207</v>
      </c>
      <c r="G82" s="38" t="s">
        <v>208</v>
      </c>
      <c r="H82" s="38" t="s">
        <v>209</v>
      </c>
      <c r="I82" s="38" t="s">
        <v>210</v>
      </c>
      <c r="J82" s="135" t="s">
        <v>211</v>
      </c>
      <c r="K82" s="135" t="s">
        <v>205</v>
      </c>
      <c r="L82" s="135" t="s">
        <v>206</v>
      </c>
      <c r="M82" s="135" t="s">
        <v>207</v>
      </c>
      <c r="N82" s="38" t="s">
        <v>208</v>
      </c>
      <c r="O82" s="38" t="s">
        <v>209</v>
      </c>
      <c r="P82" s="38" t="s">
        <v>210</v>
      </c>
      <c r="Q82" s="135" t="s">
        <v>211</v>
      </c>
      <c r="R82" s="135" t="s">
        <v>205</v>
      </c>
      <c r="S82" s="135" t="s">
        <v>206</v>
      </c>
      <c r="T82" s="135" t="s">
        <v>207</v>
      </c>
      <c r="U82" s="38" t="s">
        <v>208</v>
      </c>
      <c r="V82" s="38" t="s">
        <v>209</v>
      </c>
      <c r="W82" s="38" t="s">
        <v>210</v>
      </c>
      <c r="X82" s="135" t="s">
        <v>211</v>
      </c>
      <c r="Y82" s="135" t="s">
        <v>205</v>
      </c>
      <c r="Z82" s="135" t="s">
        <v>206</v>
      </c>
      <c r="AA82" s="135" t="s">
        <v>207</v>
      </c>
      <c r="AB82" s="38" t="s">
        <v>208</v>
      </c>
      <c r="AC82" s="38" t="s">
        <v>209</v>
      </c>
      <c r="AD82" s="38" t="s">
        <v>210</v>
      </c>
      <c r="AE82" s="135" t="s">
        <v>211</v>
      </c>
      <c r="AF82" s="135" t="s">
        <v>205</v>
      </c>
      <c r="AG82" s="135" t="s">
        <v>206</v>
      </c>
      <c r="AH82" s="135" t="s">
        <v>207</v>
      </c>
      <c r="AI82" s="38" t="s">
        <v>208</v>
      </c>
      <c r="AJ82" s="38" t="s">
        <v>209</v>
      </c>
      <c r="AK82" s="38" t="s">
        <v>210</v>
      </c>
      <c r="AL82" s="136" t="s">
        <v>211</v>
      </c>
    </row>
    <row r="83" spans="1:38" x14ac:dyDescent="0.25">
      <c r="A83" s="137">
        <v>1</v>
      </c>
      <c r="B83" s="138">
        <v>2</v>
      </c>
      <c r="C83" s="138">
        <v>3</v>
      </c>
      <c r="D83" s="138">
        <v>4</v>
      </c>
      <c r="E83" s="138">
        <v>5</v>
      </c>
      <c r="F83" s="138">
        <v>6</v>
      </c>
      <c r="G83" s="138">
        <v>7</v>
      </c>
      <c r="H83" s="138">
        <v>8</v>
      </c>
      <c r="I83" s="138">
        <v>9</v>
      </c>
      <c r="J83" s="138">
        <v>10</v>
      </c>
      <c r="K83" s="138">
        <v>11</v>
      </c>
      <c r="L83" s="138">
        <v>12</v>
      </c>
      <c r="M83" s="138">
        <v>13</v>
      </c>
      <c r="N83" s="138">
        <v>14</v>
      </c>
      <c r="O83" s="138">
        <v>15</v>
      </c>
      <c r="P83" s="138">
        <v>16</v>
      </c>
      <c r="Q83" s="138">
        <v>17</v>
      </c>
      <c r="R83" s="138">
        <v>18</v>
      </c>
      <c r="S83" s="138">
        <v>19</v>
      </c>
      <c r="T83" s="138">
        <v>20</v>
      </c>
      <c r="U83" s="138">
        <v>21</v>
      </c>
      <c r="V83" s="138">
        <v>22</v>
      </c>
      <c r="W83" s="138">
        <v>23</v>
      </c>
      <c r="X83" s="138">
        <v>24</v>
      </c>
      <c r="Y83" s="138">
        <v>25</v>
      </c>
      <c r="Z83" s="138">
        <v>26</v>
      </c>
      <c r="AA83" s="138">
        <v>27</v>
      </c>
      <c r="AB83" s="138">
        <v>28</v>
      </c>
      <c r="AC83" s="138">
        <v>29</v>
      </c>
      <c r="AD83" s="138">
        <v>30</v>
      </c>
      <c r="AE83" s="138">
        <v>31</v>
      </c>
      <c r="AF83" s="138">
        <v>32</v>
      </c>
      <c r="AG83" s="138">
        <v>33</v>
      </c>
      <c r="AH83" s="138">
        <v>34</v>
      </c>
      <c r="AI83" s="138">
        <v>35</v>
      </c>
      <c r="AJ83" s="138">
        <v>36</v>
      </c>
      <c r="AK83" s="138">
        <v>37</v>
      </c>
      <c r="AL83" s="139">
        <v>38</v>
      </c>
    </row>
    <row r="84" spans="1:38" x14ac:dyDescent="0.25">
      <c r="A84" s="43"/>
      <c r="B84" s="44" t="s">
        <v>54</v>
      </c>
      <c r="C84" s="44"/>
      <c r="D84" s="46">
        <f t="shared" ref="D84:AL84" si="15">D85+D91</f>
        <v>0</v>
      </c>
      <c r="E84" s="46">
        <f t="shared" si="15"/>
        <v>0</v>
      </c>
      <c r="F84" s="46">
        <f t="shared" si="15"/>
        <v>0</v>
      </c>
      <c r="G84" s="46">
        <f t="shared" si="15"/>
        <v>0</v>
      </c>
      <c r="H84" s="46">
        <f t="shared" si="15"/>
        <v>0</v>
      </c>
      <c r="I84" s="46">
        <f t="shared" si="15"/>
        <v>0</v>
      </c>
      <c r="J84" s="46">
        <f t="shared" si="15"/>
        <v>0</v>
      </c>
      <c r="K84" s="46">
        <f t="shared" si="15"/>
        <v>0</v>
      </c>
      <c r="L84" s="46">
        <f t="shared" si="15"/>
        <v>0</v>
      </c>
      <c r="M84" s="46">
        <f t="shared" si="15"/>
        <v>0</v>
      </c>
      <c r="N84" s="46">
        <f t="shared" si="15"/>
        <v>0</v>
      </c>
      <c r="O84" s="46">
        <f t="shared" si="15"/>
        <v>0</v>
      </c>
      <c r="P84" s="46">
        <f t="shared" si="15"/>
        <v>0</v>
      </c>
      <c r="Q84" s="46">
        <f t="shared" si="15"/>
        <v>0</v>
      </c>
      <c r="R84" s="46">
        <f t="shared" si="15"/>
        <v>0</v>
      </c>
      <c r="S84" s="46">
        <f t="shared" si="15"/>
        <v>0</v>
      </c>
      <c r="T84" s="46">
        <f t="shared" si="15"/>
        <v>0</v>
      </c>
      <c r="U84" s="46">
        <f t="shared" si="15"/>
        <v>0</v>
      </c>
      <c r="V84" s="46">
        <f t="shared" si="15"/>
        <v>0</v>
      </c>
      <c r="W84" s="46">
        <f t="shared" si="15"/>
        <v>0</v>
      </c>
      <c r="X84" s="46">
        <f t="shared" si="15"/>
        <v>0</v>
      </c>
      <c r="Y84" s="46">
        <f t="shared" si="15"/>
        <v>0</v>
      </c>
      <c r="Z84" s="46">
        <f t="shared" si="15"/>
        <v>16</v>
      </c>
      <c r="AA84" s="46">
        <f t="shared" si="15"/>
        <v>0</v>
      </c>
      <c r="AB84" s="46">
        <f t="shared" si="15"/>
        <v>0</v>
      </c>
      <c r="AC84" s="46">
        <f t="shared" si="15"/>
        <v>0</v>
      </c>
      <c r="AD84" s="46">
        <f t="shared" si="15"/>
        <v>0</v>
      </c>
      <c r="AE84" s="46">
        <f t="shared" si="15"/>
        <v>0</v>
      </c>
      <c r="AF84" s="46">
        <f t="shared" si="15"/>
        <v>0</v>
      </c>
      <c r="AG84" s="46">
        <f t="shared" si="15"/>
        <v>16</v>
      </c>
      <c r="AH84" s="46">
        <f t="shared" si="15"/>
        <v>0</v>
      </c>
      <c r="AI84" s="46">
        <f t="shared" si="15"/>
        <v>0</v>
      </c>
      <c r="AJ84" s="46">
        <f t="shared" si="15"/>
        <v>0</v>
      </c>
      <c r="AK84" s="46">
        <f t="shared" si="15"/>
        <v>0</v>
      </c>
      <c r="AL84" s="47">
        <f t="shared" si="15"/>
        <v>0</v>
      </c>
    </row>
    <row r="85" spans="1:38" x14ac:dyDescent="0.25">
      <c r="A85" s="43">
        <v>1</v>
      </c>
      <c r="B85" s="44" t="s">
        <v>55</v>
      </c>
      <c r="C85" s="44"/>
      <c r="D85" s="46">
        <f>D86+D87+D88+D89+D90</f>
        <v>0</v>
      </c>
      <c r="E85" s="46">
        <f t="shared" ref="E85:AL85" si="16">E86+E87+E88+E89+E90</f>
        <v>0</v>
      </c>
      <c r="F85" s="46">
        <f t="shared" si="16"/>
        <v>0</v>
      </c>
      <c r="G85" s="46">
        <f t="shared" si="16"/>
        <v>0</v>
      </c>
      <c r="H85" s="46">
        <f t="shared" si="16"/>
        <v>0</v>
      </c>
      <c r="I85" s="46">
        <f t="shared" si="16"/>
        <v>0</v>
      </c>
      <c r="J85" s="46">
        <f t="shared" si="16"/>
        <v>0</v>
      </c>
      <c r="K85" s="46">
        <f t="shared" si="16"/>
        <v>0</v>
      </c>
      <c r="L85" s="46">
        <f t="shared" si="16"/>
        <v>0</v>
      </c>
      <c r="M85" s="46">
        <f t="shared" si="16"/>
        <v>0</v>
      </c>
      <c r="N85" s="46">
        <f t="shared" si="16"/>
        <v>0</v>
      </c>
      <c r="O85" s="46">
        <f t="shared" si="16"/>
        <v>0</v>
      </c>
      <c r="P85" s="46">
        <f t="shared" si="16"/>
        <v>0</v>
      </c>
      <c r="Q85" s="46">
        <f t="shared" si="16"/>
        <v>0</v>
      </c>
      <c r="R85" s="46">
        <f t="shared" si="16"/>
        <v>0</v>
      </c>
      <c r="S85" s="46">
        <f t="shared" si="16"/>
        <v>0</v>
      </c>
      <c r="T85" s="46">
        <f t="shared" si="16"/>
        <v>0</v>
      </c>
      <c r="U85" s="46">
        <f t="shared" si="16"/>
        <v>0</v>
      </c>
      <c r="V85" s="46">
        <f t="shared" si="16"/>
        <v>0</v>
      </c>
      <c r="W85" s="46">
        <f t="shared" si="16"/>
        <v>0</v>
      </c>
      <c r="X85" s="46">
        <f t="shared" si="16"/>
        <v>0</v>
      </c>
      <c r="Y85" s="46">
        <f t="shared" si="16"/>
        <v>0</v>
      </c>
      <c r="Z85" s="46">
        <f t="shared" si="16"/>
        <v>0</v>
      </c>
      <c r="AA85" s="46">
        <f t="shared" si="16"/>
        <v>0</v>
      </c>
      <c r="AB85" s="46">
        <f t="shared" si="16"/>
        <v>0</v>
      </c>
      <c r="AC85" s="46">
        <f t="shared" si="16"/>
        <v>0</v>
      </c>
      <c r="AD85" s="46">
        <f t="shared" si="16"/>
        <v>0</v>
      </c>
      <c r="AE85" s="46">
        <f t="shared" si="16"/>
        <v>0</v>
      </c>
      <c r="AF85" s="46">
        <f t="shared" si="16"/>
        <v>0</v>
      </c>
      <c r="AG85" s="46">
        <f t="shared" si="16"/>
        <v>0</v>
      </c>
      <c r="AH85" s="46">
        <f t="shared" si="16"/>
        <v>0</v>
      </c>
      <c r="AI85" s="46">
        <f t="shared" si="16"/>
        <v>0</v>
      </c>
      <c r="AJ85" s="46">
        <f t="shared" si="16"/>
        <v>0</v>
      </c>
      <c r="AK85" s="46">
        <f t="shared" si="16"/>
        <v>0</v>
      </c>
      <c r="AL85" s="47">
        <f t="shared" si="16"/>
        <v>0</v>
      </c>
    </row>
    <row r="86" spans="1:38" ht="31.5" x14ac:dyDescent="0.25">
      <c r="A86" s="48" t="s">
        <v>56</v>
      </c>
      <c r="B86" s="44" t="s">
        <v>57</v>
      </c>
      <c r="C86" s="44"/>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7"/>
    </row>
    <row r="87" spans="1:38" ht="31.5" x14ac:dyDescent="0.25">
      <c r="A87" s="43" t="s">
        <v>63</v>
      </c>
      <c r="B87" s="44" t="s">
        <v>64</v>
      </c>
      <c r="C87" s="44"/>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7"/>
    </row>
    <row r="88" spans="1:38" x14ac:dyDescent="0.25">
      <c r="A88" s="43" t="s">
        <v>65</v>
      </c>
      <c r="B88" s="44" t="s">
        <v>66</v>
      </c>
      <c r="C88" s="44"/>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7"/>
    </row>
    <row r="89" spans="1:38" ht="31.5" x14ac:dyDescent="0.25">
      <c r="A89" s="43" t="s">
        <v>70</v>
      </c>
      <c r="B89" s="44" t="s">
        <v>71</v>
      </c>
      <c r="C89" s="44"/>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7"/>
    </row>
    <row r="90" spans="1:38" x14ac:dyDescent="0.25">
      <c r="A90" s="356" t="s">
        <v>212</v>
      </c>
      <c r="B90" s="357" t="s">
        <v>213</v>
      </c>
      <c r="C90" s="142"/>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7"/>
    </row>
    <row r="91" spans="1:38" x14ac:dyDescent="0.25">
      <c r="A91" s="43" t="s">
        <v>84</v>
      </c>
      <c r="B91" s="44" t="s">
        <v>85</v>
      </c>
      <c r="C91" s="44"/>
      <c r="D91" s="46">
        <f>D92+D93</f>
        <v>0</v>
      </c>
      <c r="E91" s="46">
        <f t="shared" ref="E91:AL91" si="17">E92+E93</f>
        <v>0</v>
      </c>
      <c r="F91" s="46">
        <f t="shared" si="17"/>
        <v>0</v>
      </c>
      <c r="G91" s="46">
        <f t="shared" si="17"/>
        <v>0</v>
      </c>
      <c r="H91" s="46">
        <f t="shared" si="17"/>
        <v>0</v>
      </c>
      <c r="I91" s="46">
        <f t="shared" si="17"/>
        <v>0</v>
      </c>
      <c r="J91" s="46">
        <f t="shared" si="17"/>
        <v>0</v>
      </c>
      <c r="K91" s="46">
        <f t="shared" si="17"/>
        <v>0</v>
      </c>
      <c r="L91" s="46">
        <f t="shared" si="17"/>
        <v>0</v>
      </c>
      <c r="M91" s="46">
        <f t="shared" si="17"/>
        <v>0</v>
      </c>
      <c r="N91" s="46">
        <f t="shared" si="17"/>
        <v>0</v>
      </c>
      <c r="O91" s="46">
        <f t="shared" si="17"/>
        <v>0</v>
      </c>
      <c r="P91" s="46">
        <f t="shared" si="17"/>
        <v>0</v>
      </c>
      <c r="Q91" s="46">
        <f t="shared" si="17"/>
        <v>0</v>
      </c>
      <c r="R91" s="46">
        <f t="shared" si="17"/>
        <v>0</v>
      </c>
      <c r="S91" s="46">
        <f t="shared" si="17"/>
        <v>0</v>
      </c>
      <c r="T91" s="46">
        <f t="shared" si="17"/>
        <v>0</v>
      </c>
      <c r="U91" s="46">
        <f t="shared" si="17"/>
        <v>0</v>
      </c>
      <c r="V91" s="46">
        <f t="shared" si="17"/>
        <v>0</v>
      </c>
      <c r="W91" s="46">
        <f t="shared" si="17"/>
        <v>0</v>
      </c>
      <c r="X91" s="46">
        <f t="shared" si="17"/>
        <v>0</v>
      </c>
      <c r="Y91" s="46">
        <f t="shared" si="17"/>
        <v>0</v>
      </c>
      <c r="Z91" s="46">
        <f t="shared" si="17"/>
        <v>16</v>
      </c>
      <c r="AA91" s="46">
        <f t="shared" si="17"/>
        <v>0</v>
      </c>
      <c r="AB91" s="46">
        <f t="shared" si="17"/>
        <v>0</v>
      </c>
      <c r="AC91" s="46">
        <f t="shared" si="17"/>
        <v>0</v>
      </c>
      <c r="AD91" s="46">
        <f t="shared" si="17"/>
        <v>0</v>
      </c>
      <c r="AE91" s="46">
        <f t="shared" si="17"/>
        <v>0</v>
      </c>
      <c r="AF91" s="46">
        <f t="shared" si="17"/>
        <v>0</v>
      </c>
      <c r="AG91" s="46">
        <f t="shared" si="17"/>
        <v>16</v>
      </c>
      <c r="AH91" s="46">
        <f t="shared" si="17"/>
        <v>0</v>
      </c>
      <c r="AI91" s="46">
        <f t="shared" si="17"/>
        <v>0</v>
      </c>
      <c r="AJ91" s="46">
        <f t="shared" si="17"/>
        <v>0</v>
      </c>
      <c r="AK91" s="46">
        <f t="shared" si="17"/>
        <v>0</v>
      </c>
      <c r="AL91" s="47">
        <f t="shared" si="17"/>
        <v>0</v>
      </c>
    </row>
    <row r="92" spans="1:38" ht="31.5" x14ac:dyDescent="0.25">
      <c r="A92" s="48" t="s">
        <v>86</v>
      </c>
      <c r="B92" s="44" t="s">
        <v>57</v>
      </c>
      <c r="C92" s="44"/>
      <c r="D92" s="46"/>
      <c r="E92" s="46"/>
      <c r="F92" s="46"/>
      <c r="G92" s="46"/>
      <c r="H92" s="46"/>
      <c r="I92" s="46"/>
      <c r="J92" s="46"/>
      <c r="K92" s="46"/>
      <c r="L92" s="46"/>
      <c r="M92" s="46"/>
      <c r="N92" s="46"/>
      <c r="O92" s="46"/>
      <c r="P92" s="46"/>
      <c r="Q92" s="46"/>
      <c r="R92" s="46"/>
      <c r="S92" s="46"/>
      <c r="T92" s="46"/>
      <c r="U92" s="46"/>
      <c r="V92" s="46"/>
      <c r="W92" s="46"/>
      <c r="X92" s="53"/>
      <c r="Y92" s="53"/>
      <c r="Z92" s="53"/>
      <c r="AA92" s="53"/>
      <c r="AB92" s="53"/>
      <c r="AC92" s="53"/>
      <c r="AD92" s="53"/>
      <c r="AE92" s="53"/>
      <c r="AF92" s="53"/>
      <c r="AG92" s="53"/>
      <c r="AH92" s="53"/>
      <c r="AI92" s="53"/>
      <c r="AJ92" s="53"/>
      <c r="AK92" s="53"/>
      <c r="AL92" s="57"/>
    </row>
    <row r="93" spans="1:38" x14ac:dyDescent="0.25">
      <c r="A93" s="48" t="s">
        <v>87</v>
      </c>
      <c r="B93" s="61" t="s">
        <v>88</v>
      </c>
      <c r="C93" s="61"/>
      <c r="D93" s="46">
        <f t="shared" ref="D93:AL93" si="18">SUM(D94:D94)</f>
        <v>0</v>
      </c>
      <c r="E93" s="46">
        <f t="shared" si="18"/>
        <v>0</v>
      </c>
      <c r="F93" s="46">
        <f t="shared" si="18"/>
        <v>0</v>
      </c>
      <c r="G93" s="46">
        <f t="shared" si="18"/>
        <v>0</v>
      </c>
      <c r="H93" s="46">
        <f t="shared" si="18"/>
        <v>0</v>
      </c>
      <c r="I93" s="46">
        <f t="shared" si="18"/>
        <v>0</v>
      </c>
      <c r="J93" s="46">
        <f t="shared" si="18"/>
        <v>0</v>
      </c>
      <c r="K93" s="46">
        <f t="shared" si="18"/>
        <v>0</v>
      </c>
      <c r="L93" s="46">
        <f t="shared" si="18"/>
        <v>0</v>
      </c>
      <c r="M93" s="46">
        <f t="shared" si="18"/>
        <v>0</v>
      </c>
      <c r="N93" s="46">
        <f t="shared" si="18"/>
        <v>0</v>
      </c>
      <c r="O93" s="46">
        <f t="shared" si="18"/>
        <v>0</v>
      </c>
      <c r="P93" s="46">
        <f t="shared" si="18"/>
        <v>0</v>
      </c>
      <c r="Q93" s="46">
        <f t="shared" si="18"/>
        <v>0</v>
      </c>
      <c r="R93" s="46">
        <f t="shared" si="18"/>
        <v>0</v>
      </c>
      <c r="S93" s="46">
        <f t="shared" si="18"/>
        <v>0</v>
      </c>
      <c r="T93" s="46">
        <f t="shared" si="18"/>
        <v>0</v>
      </c>
      <c r="U93" s="46">
        <f t="shared" si="18"/>
        <v>0</v>
      </c>
      <c r="V93" s="46">
        <f t="shared" si="18"/>
        <v>0</v>
      </c>
      <c r="W93" s="46">
        <f t="shared" si="18"/>
        <v>0</v>
      </c>
      <c r="X93" s="46">
        <f t="shared" si="18"/>
        <v>0</v>
      </c>
      <c r="Y93" s="46">
        <f t="shared" si="18"/>
        <v>0</v>
      </c>
      <c r="Z93" s="46">
        <f t="shared" si="18"/>
        <v>16</v>
      </c>
      <c r="AA93" s="46">
        <f t="shared" si="18"/>
        <v>0</v>
      </c>
      <c r="AB93" s="46">
        <f t="shared" si="18"/>
        <v>0</v>
      </c>
      <c r="AC93" s="46">
        <f t="shared" si="18"/>
        <v>0</v>
      </c>
      <c r="AD93" s="46">
        <f t="shared" si="18"/>
        <v>0</v>
      </c>
      <c r="AE93" s="46">
        <f t="shared" si="18"/>
        <v>0</v>
      </c>
      <c r="AF93" s="46">
        <f t="shared" si="18"/>
        <v>0</v>
      </c>
      <c r="AG93" s="46">
        <f t="shared" si="18"/>
        <v>16</v>
      </c>
      <c r="AH93" s="46">
        <f t="shared" si="18"/>
        <v>0</v>
      </c>
      <c r="AI93" s="46">
        <f t="shared" si="18"/>
        <v>0</v>
      </c>
      <c r="AJ93" s="46">
        <f t="shared" si="18"/>
        <v>0</v>
      </c>
      <c r="AK93" s="46">
        <f t="shared" si="18"/>
        <v>0</v>
      </c>
      <c r="AL93" s="47">
        <f t="shared" si="18"/>
        <v>0</v>
      </c>
    </row>
    <row r="94" spans="1:38" ht="83.25" thickBot="1" x14ac:dyDescent="0.3">
      <c r="A94" s="152">
        <v>1</v>
      </c>
      <c r="B94" s="359" t="s">
        <v>91</v>
      </c>
      <c r="C94" s="73" t="s">
        <v>92</v>
      </c>
      <c r="D94" s="75"/>
      <c r="E94" s="75"/>
      <c r="F94" s="75"/>
      <c r="G94" s="75"/>
      <c r="H94" s="75"/>
      <c r="I94" s="75"/>
      <c r="J94" s="75"/>
      <c r="K94" s="75"/>
      <c r="L94" s="75"/>
      <c r="M94" s="75"/>
      <c r="N94" s="75"/>
      <c r="O94" s="75"/>
      <c r="P94" s="75"/>
      <c r="Q94" s="75"/>
      <c r="R94" s="75"/>
      <c r="S94" s="75"/>
      <c r="T94" s="75"/>
      <c r="U94" s="75"/>
      <c r="V94" s="75"/>
      <c r="W94" s="75"/>
      <c r="X94" s="75"/>
      <c r="Y94" s="75"/>
      <c r="Z94" s="75">
        <v>16</v>
      </c>
      <c r="AA94" s="75"/>
      <c r="AB94" s="75"/>
      <c r="AC94" s="75"/>
      <c r="AD94" s="75"/>
      <c r="AE94" s="75"/>
      <c r="AF94" s="75">
        <f t="shared" ref="AF94:AL94" si="19">D94+K94+R94+Y94</f>
        <v>0</v>
      </c>
      <c r="AG94" s="75">
        <f t="shared" si="19"/>
        <v>16</v>
      </c>
      <c r="AH94" s="75">
        <f t="shared" si="19"/>
        <v>0</v>
      </c>
      <c r="AI94" s="75">
        <f t="shared" si="19"/>
        <v>0</v>
      </c>
      <c r="AJ94" s="75">
        <f t="shared" si="19"/>
        <v>0</v>
      </c>
      <c r="AK94" s="75">
        <f t="shared" si="19"/>
        <v>0</v>
      </c>
      <c r="AL94" s="79">
        <f t="shared" si="19"/>
        <v>0</v>
      </c>
    </row>
    <row r="95" spans="1:38" ht="18.75" customHeight="1" x14ac:dyDescent="0.25">
      <c r="B95" s="146"/>
      <c r="C95" s="147"/>
      <c r="D95" s="148"/>
      <c r="E95" s="149"/>
      <c r="F95" s="149"/>
      <c r="G95" s="149"/>
      <c r="H95" s="149"/>
      <c r="I95" s="149"/>
      <c r="J95" s="149"/>
      <c r="K95" s="149"/>
      <c r="L95" s="149"/>
      <c r="M95" s="149"/>
      <c r="N95" s="149"/>
      <c r="O95" s="149"/>
      <c r="P95" s="149"/>
      <c r="Q95" s="149"/>
      <c r="R95" s="149"/>
      <c r="S95" s="149"/>
      <c r="T95" s="149"/>
      <c r="U95" s="149"/>
      <c r="V95" s="149"/>
      <c r="W95" s="149"/>
      <c r="AD95" s="150"/>
    </row>
    <row r="96" spans="1:38" ht="18.75" customHeight="1" x14ac:dyDescent="0.25">
      <c r="B96" s="146"/>
      <c r="C96" s="147"/>
      <c r="D96" s="148"/>
      <c r="E96" s="149"/>
      <c r="F96" s="149"/>
      <c r="G96" s="149"/>
      <c r="H96" s="149"/>
      <c r="I96" s="149"/>
      <c r="J96" s="149"/>
      <c r="K96" s="149"/>
      <c r="L96" s="149"/>
      <c r="M96" s="149"/>
      <c r="N96" s="149"/>
      <c r="O96" s="149"/>
      <c r="P96" s="149"/>
      <c r="Q96" s="149"/>
      <c r="R96" s="149"/>
      <c r="S96" s="149"/>
      <c r="T96" s="149"/>
      <c r="U96" s="149"/>
      <c r="V96" s="149"/>
      <c r="W96" s="149"/>
      <c r="AD96" s="150"/>
    </row>
    <row r="97" spans="1:38" ht="18.75" customHeight="1" x14ac:dyDescent="0.25">
      <c r="B97" s="146"/>
      <c r="C97" s="147"/>
      <c r="D97" s="148"/>
      <c r="E97" s="149"/>
      <c r="F97" s="149"/>
      <c r="G97" s="149"/>
      <c r="H97" s="149"/>
      <c r="I97" s="149"/>
      <c r="J97" s="149"/>
      <c r="K97" s="149"/>
      <c r="L97" s="149"/>
      <c r="M97" s="149"/>
      <c r="N97" s="149"/>
      <c r="O97" s="149"/>
      <c r="P97" s="149"/>
      <c r="Q97" s="149"/>
      <c r="R97" s="149"/>
      <c r="S97" s="149"/>
      <c r="T97" s="149"/>
      <c r="U97" s="149"/>
      <c r="V97" s="149"/>
      <c r="W97" s="149"/>
      <c r="AD97" s="150"/>
    </row>
    <row r="98" spans="1:38" ht="18.75" customHeight="1" thickBot="1" x14ac:dyDescent="0.3">
      <c r="B98" s="146"/>
      <c r="C98" s="147"/>
      <c r="D98" s="148"/>
      <c r="E98" s="149"/>
      <c r="F98" s="149"/>
      <c r="G98" s="149"/>
      <c r="H98" s="149"/>
      <c r="I98" s="149"/>
      <c r="J98" s="149"/>
      <c r="K98" s="149"/>
      <c r="L98" s="149"/>
      <c r="M98" s="149"/>
      <c r="N98" s="149"/>
      <c r="O98" s="149"/>
      <c r="P98" s="149"/>
      <c r="Q98" s="149"/>
      <c r="R98" s="149"/>
      <c r="S98" s="149"/>
      <c r="T98" s="149"/>
      <c r="U98" s="149"/>
      <c r="V98" s="149"/>
      <c r="W98" s="149"/>
      <c r="AD98" s="150"/>
    </row>
    <row r="99" spans="1:38" x14ac:dyDescent="0.25">
      <c r="A99" s="124" t="s">
        <v>197</v>
      </c>
      <c r="B99" s="125" t="s">
        <v>25</v>
      </c>
      <c r="C99" s="125" t="s">
        <v>198</v>
      </c>
      <c r="D99" s="126" t="s">
        <v>199</v>
      </c>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7"/>
    </row>
    <row r="100" spans="1:38" x14ac:dyDescent="0.25">
      <c r="A100" s="128"/>
      <c r="B100" s="129"/>
      <c r="C100" s="129"/>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0"/>
      <c r="AH100" s="130"/>
      <c r="AI100" s="130"/>
      <c r="AJ100" s="130"/>
      <c r="AK100" s="130"/>
      <c r="AL100" s="131"/>
    </row>
    <row r="101" spans="1:38" x14ac:dyDescent="0.25">
      <c r="A101" s="128"/>
      <c r="B101" s="129"/>
      <c r="C101" s="129"/>
      <c r="D101" s="132" t="s">
        <v>200</v>
      </c>
      <c r="E101" s="132"/>
      <c r="F101" s="132"/>
      <c r="G101" s="132"/>
      <c r="H101" s="132"/>
      <c r="I101" s="132"/>
      <c r="J101" s="132"/>
      <c r="K101" s="132" t="s">
        <v>201</v>
      </c>
      <c r="L101" s="132"/>
      <c r="M101" s="132"/>
      <c r="N101" s="132"/>
      <c r="O101" s="132"/>
      <c r="P101" s="132"/>
      <c r="Q101" s="132"/>
      <c r="R101" s="132" t="s">
        <v>202</v>
      </c>
      <c r="S101" s="132"/>
      <c r="T101" s="132"/>
      <c r="U101" s="132"/>
      <c r="V101" s="132"/>
      <c r="W101" s="132"/>
      <c r="X101" s="132"/>
      <c r="Y101" s="132" t="s">
        <v>203</v>
      </c>
      <c r="Z101" s="132"/>
      <c r="AA101" s="132"/>
      <c r="AB101" s="132"/>
      <c r="AC101" s="132"/>
      <c r="AD101" s="132"/>
      <c r="AE101" s="132"/>
      <c r="AF101" s="133" t="s">
        <v>216</v>
      </c>
      <c r="AG101" s="133"/>
      <c r="AH101" s="133"/>
      <c r="AI101" s="133"/>
      <c r="AJ101" s="133"/>
      <c r="AK101" s="133"/>
      <c r="AL101" s="134"/>
    </row>
    <row r="102" spans="1:38" ht="48" x14ac:dyDescent="0.25">
      <c r="A102" s="128"/>
      <c r="B102" s="129"/>
      <c r="C102" s="129"/>
      <c r="D102" s="135" t="s">
        <v>205</v>
      </c>
      <c r="E102" s="135" t="s">
        <v>206</v>
      </c>
      <c r="F102" s="135" t="s">
        <v>207</v>
      </c>
      <c r="G102" s="38" t="s">
        <v>208</v>
      </c>
      <c r="H102" s="38" t="s">
        <v>209</v>
      </c>
      <c r="I102" s="38" t="s">
        <v>210</v>
      </c>
      <c r="J102" s="135" t="s">
        <v>211</v>
      </c>
      <c r="K102" s="135" t="s">
        <v>205</v>
      </c>
      <c r="L102" s="135" t="s">
        <v>206</v>
      </c>
      <c r="M102" s="135" t="s">
        <v>207</v>
      </c>
      <c r="N102" s="38" t="s">
        <v>208</v>
      </c>
      <c r="O102" s="38" t="s">
        <v>209</v>
      </c>
      <c r="P102" s="38" t="s">
        <v>210</v>
      </c>
      <c r="Q102" s="135" t="s">
        <v>211</v>
      </c>
      <c r="R102" s="135" t="s">
        <v>205</v>
      </c>
      <c r="S102" s="135" t="s">
        <v>206</v>
      </c>
      <c r="T102" s="135" t="s">
        <v>207</v>
      </c>
      <c r="U102" s="38" t="s">
        <v>208</v>
      </c>
      <c r="V102" s="38" t="s">
        <v>209</v>
      </c>
      <c r="W102" s="38" t="s">
        <v>210</v>
      </c>
      <c r="X102" s="135" t="s">
        <v>211</v>
      </c>
      <c r="Y102" s="135" t="s">
        <v>205</v>
      </c>
      <c r="Z102" s="135" t="s">
        <v>206</v>
      </c>
      <c r="AA102" s="135" t="s">
        <v>207</v>
      </c>
      <c r="AB102" s="38" t="s">
        <v>208</v>
      </c>
      <c r="AC102" s="38" t="s">
        <v>209</v>
      </c>
      <c r="AD102" s="38" t="s">
        <v>210</v>
      </c>
      <c r="AE102" s="135" t="s">
        <v>211</v>
      </c>
      <c r="AF102" s="135" t="s">
        <v>205</v>
      </c>
      <c r="AG102" s="135" t="s">
        <v>206</v>
      </c>
      <c r="AH102" s="135" t="s">
        <v>207</v>
      </c>
      <c r="AI102" s="38" t="s">
        <v>208</v>
      </c>
      <c r="AJ102" s="38" t="s">
        <v>209</v>
      </c>
      <c r="AK102" s="38" t="s">
        <v>210</v>
      </c>
      <c r="AL102" s="136" t="s">
        <v>211</v>
      </c>
    </row>
    <row r="103" spans="1:38" x14ac:dyDescent="0.25">
      <c r="A103" s="137">
        <v>1</v>
      </c>
      <c r="B103" s="138">
        <v>2</v>
      </c>
      <c r="C103" s="138">
        <v>3</v>
      </c>
      <c r="D103" s="138">
        <v>4</v>
      </c>
      <c r="E103" s="138">
        <v>5</v>
      </c>
      <c r="F103" s="138">
        <v>6</v>
      </c>
      <c r="G103" s="138">
        <v>7</v>
      </c>
      <c r="H103" s="138">
        <v>8</v>
      </c>
      <c r="I103" s="138">
        <v>9</v>
      </c>
      <c r="J103" s="138">
        <v>10</v>
      </c>
      <c r="K103" s="138">
        <v>11</v>
      </c>
      <c r="L103" s="138">
        <v>12</v>
      </c>
      <c r="M103" s="138">
        <v>13</v>
      </c>
      <c r="N103" s="138">
        <v>14</v>
      </c>
      <c r="O103" s="138">
        <v>15</v>
      </c>
      <c r="P103" s="138">
        <v>16</v>
      </c>
      <c r="Q103" s="138">
        <v>17</v>
      </c>
      <c r="R103" s="138">
        <v>18</v>
      </c>
      <c r="S103" s="138">
        <v>19</v>
      </c>
      <c r="T103" s="138">
        <v>20</v>
      </c>
      <c r="U103" s="138">
        <v>21</v>
      </c>
      <c r="V103" s="138">
        <v>22</v>
      </c>
      <c r="W103" s="138">
        <v>23</v>
      </c>
      <c r="X103" s="138">
        <v>24</v>
      </c>
      <c r="Y103" s="138">
        <v>25</v>
      </c>
      <c r="Z103" s="138">
        <v>26</v>
      </c>
      <c r="AA103" s="138">
        <v>27</v>
      </c>
      <c r="AB103" s="138">
        <v>28</v>
      </c>
      <c r="AC103" s="138">
        <v>29</v>
      </c>
      <c r="AD103" s="138">
        <v>30</v>
      </c>
      <c r="AE103" s="138">
        <v>31</v>
      </c>
      <c r="AF103" s="138">
        <v>32</v>
      </c>
      <c r="AG103" s="138">
        <v>33</v>
      </c>
      <c r="AH103" s="138">
        <v>34</v>
      </c>
      <c r="AI103" s="138">
        <v>35</v>
      </c>
      <c r="AJ103" s="138">
        <v>36</v>
      </c>
      <c r="AK103" s="138">
        <v>37</v>
      </c>
      <c r="AL103" s="139">
        <v>38</v>
      </c>
    </row>
    <row r="104" spans="1:38" x14ac:dyDescent="0.25">
      <c r="A104" s="43"/>
      <c r="B104" s="44" t="s">
        <v>54</v>
      </c>
      <c r="C104" s="44"/>
      <c r="D104" s="46">
        <f t="shared" ref="D104:AL104" si="20">D105+D114</f>
        <v>0</v>
      </c>
      <c r="E104" s="46">
        <f t="shared" si="20"/>
        <v>0</v>
      </c>
      <c r="F104" s="46">
        <f t="shared" si="20"/>
        <v>0</v>
      </c>
      <c r="G104" s="46">
        <f t="shared" si="20"/>
        <v>0</v>
      </c>
      <c r="H104" s="46">
        <f t="shared" si="20"/>
        <v>0</v>
      </c>
      <c r="I104" s="46">
        <f t="shared" si="20"/>
        <v>0</v>
      </c>
      <c r="J104" s="46">
        <f t="shared" si="20"/>
        <v>0</v>
      </c>
      <c r="K104" s="46">
        <f t="shared" si="20"/>
        <v>0</v>
      </c>
      <c r="L104" s="46">
        <f t="shared" si="20"/>
        <v>0</v>
      </c>
      <c r="M104" s="46">
        <f t="shared" si="20"/>
        <v>0</v>
      </c>
      <c r="N104" s="46">
        <f t="shared" si="20"/>
        <v>0</v>
      </c>
      <c r="O104" s="46">
        <f t="shared" si="20"/>
        <v>0</v>
      </c>
      <c r="P104" s="46">
        <f t="shared" si="20"/>
        <v>0</v>
      </c>
      <c r="Q104" s="46">
        <f t="shared" si="20"/>
        <v>0</v>
      </c>
      <c r="R104" s="46">
        <f t="shared" si="20"/>
        <v>0</v>
      </c>
      <c r="S104" s="46">
        <f t="shared" si="20"/>
        <v>0</v>
      </c>
      <c r="T104" s="46">
        <f t="shared" si="20"/>
        <v>0</v>
      </c>
      <c r="U104" s="46">
        <f t="shared" si="20"/>
        <v>0</v>
      </c>
      <c r="V104" s="46">
        <f t="shared" si="20"/>
        <v>0</v>
      </c>
      <c r="W104" s="46">
        <f t="shared" si="20"/>
        <v>0</v>
      </c>
      <c r="X104" s="46">
        <f t="shared" si="20"/>
        <v>0</v>
      </c>
      <c r="Y104" s="46">
        <f t="shared" si="20"/>
        <v>0</v>
      </c>
      <c r="Z104" s="46">
        <f t="shared" si="20"/>
        <v>9.25</v>
      </c>
      <c r="AA104" s="46">
        <f t="shared" si="20"/>
        <v>0</v>
      </c>
      <c r="AB104" s="46">
        <f t="shared" si="20"/>
        <v>66.84</v>
      </c>
      <c r="AC104" s="46">
        <f t="shared" si="20"/>
        <v>0</v>
      </c>
      <c r="AD104" s="46">
        <f t="shared" si="20"/>
        <v>0</v>
      </c>
      <c r="AE104" s="46">
        <f t="shared" si="20"/>
        <v>0</v>
      </c>
      <c r="AF104" s="46">
        <f t="shared" si="20"/>
        <v>0</v>
      </c>
      <c r="AG104" s="46">
        <f t="shared" si="20"/>
        <v>9.25</v>
      </c>
      <c r="AH104" s="46">
        <f t="shared" si="20"/>
        <v>0</v>
      </c>
      <c r="AI104" s="46">
        <f t="shared" si="20"/>
        <v>66.84</v>
      </c>
      <c r="AJ104" s="46">
        <f t="shared" si="20"/>
        <v>0</v>
      </c>
      <c r="AK104" s="46">
        <f t="shared" si="20"/>
        <v>0</v>
      </c>
      <c r="AL104" s="47">
        <f t="shared" si="20"/>
        <v>0</v>
      </c>
    </row>
    <row r="105" spans="1:38" x14ac:dyDescent="0.25">
      <c r="A105" s="43">
        <v>1</v>
      </c>
      <c r="B105" s="44" t="s">
        <v>55</v>
      </c>
      <c r="C105" s="44"/>
      <c r="D105" s="46">
        <f>D106+D107+D108+D109+D110</f>
        <v>0</v>
      </c>
      <c r="E105" s="46">
        <f t="shared" ref="E105:AL105" si="21">E106+E107+E108+E109+E110</f>
        <v>0</v>
      </c>
      <c r="F105" s="46">
        <f t="shared" si="21"/>
        <v>0</v>
      </c>
      <c r="G105" s="46">
        <f t="shared" si="21"/>
        <v>0</v>
      </c>
      <c r="H105" s="46">
        <f t="shared" si="21"/>
        <v>0</v>
      </c>
      <c r="I105" s="46">
        <f t="shared" si="21"/>
        <v>0</v>
      </c>
      <c r="J105" s="46">
        <f t="shared" si="21"/>
        <v>0</v>
      </c>
      <c r="K105" s="46">
        <f t="shared" si="21"/>
        <v>0</v>
      </c>
      <c r="L105" s="46">
        <f t="shared" si="21"/>
        <v>0</v>
      </c>
      <c r="M105" s="46">
        <f t="shared" si="21"/>
        <v>0</v>
      </c>
      <c r="N105" s="46">
        <f t="shared" si="21"/>
        <v>0</v>
      </c>
      <c r="O105" s="46">
        <f t="shared" si="21"/>
        <v>0</v>
      </c>
      <c r="P105" s="46">
        <f t="shared" si="21"/>
        <v>0</v>
      </c>
      <c r="Q105" s="46">
        <f t="shared" si="21"/>
        <v>0</v>
      </c>
      <c r="R105" s="46">
        <f t="shared" si="21"/>
        <v>0</v>
      </c>
      <c r="S105" s="46">
        <f t="shared" si="21"/>
        <v>0</v>
      </c>
      <c r="T105" s="46">
        <f t="shared" si="21"/>
        <v>0</v>
      </c>
      <c r="U105" s="46">
        <f t="shared" si="21"/>
        <v>0</v>
      </c>
      <c r="V105" s="46">
        <f t="shared" si="21"/>
        <v>0</v>
      </c>
      <c r="W105" s="46">
        <f t="shared" si="21"/>
        <v>0</v>
      </c>
      <c r="X105" s="46">
        <f t="shared" si="21"/>
        <v>0</v>
      </c>
      <c r="Y105" s="46">
        <f t="shared" si="21"/>
        <v>0</v>
      </c>
      <c r="Z105" s="46">
        <f t="shared" si="21"/>
        <v>4</v>
      </c>
      <c r="AA105" s="46">
        <f t="shared" si="21"/>
        <v>0</v>
      </c>
      <c r="AB105" s="46">
        <f t="shared" si="21"/>
        <v>29.7</v>
      </c>
      <c r="AC105" s="46">
        <f t="shared" si="21"/>
        <v>0</v>
      </c>
      <c r="AD105" s="46">
        <f t="shared" si="21"/>
        <v>0</v>
      </c>
      <c r="AE105" s="46">
        <f t="shared" si="21"/>
        <v>0</v>
      </c>
      <c r="AF105" s="46">
        <f t="shared" si="21"/>
        <v>0</v>
      </c>
      <c r="AG105" s="46">
        <f t="shared" si="21"/>
        <v>4</v>
      </c>
      <c r="AH105" s="46">
        <f t="shared" si="21"/>
        <v>0</v>
      </c>
      <c r="AI105" s="46">
        <f t="shared" si="21"/>
        <v>29.7</v>
      </c>
      <c r="AJ105" s="46">
        <f t="shared" si="21"/>
        <v>0</v>
      </c>
      <c r="AK105" s="46">
        <f t="shared" si="21"/>
        <v>0</v>
      </c>
      <c r="AL105" s="47">
        <f t="shared" si="21"/>
        <v>0</v>
      </c>
    </row>
    <row r="106" spans="1:38" ht="31.5" x14ac:dyDescent="0.25">
      <c r="A106" s="48" t="s">
        <v>56</v>
      </c>
      <c r="B106" s="44" t="s">
        <v>57</v>
      </c>
      <c r="C106" s="44"/>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7"/>
    </row>
    <row r="107" spans="1:38" ht="31.5" x14ac:dyDescent="0.25">
      <c r="A107" s="43" t="s">
        <v>63</v>
      </c>
      <c r="B107" s="44" t="s">
        <v>64</v>
      </c>
      <c r="C107" s="44"/>
      <c r="D107" s="53"/>
      <c r="E107" s="53"/>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7"/>
    </row>
    <row r="108" spans="1:38" x14ac:dyDescent="0.25">
      <c r="A108" s="43" t="s">
        <v>65</v>
      </c>
      <c r="B108" s="44" t="s">
        <v>66</v>
      </c>
      <c r="C108" s="44"/>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7"/>
    </row>
    <row r="109" spans="1:38" ht="31.5" x14ac:dyDescent="0.25">
      <c r="A109" s="43" t="s">
        <v>70</v>
      </c>
      <c r="B109" s="44" t="s">
        <v>71</v>
      </c>
      <c r="C109" s="44"/>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7"/>
    </row>
    <row r="110" spans="1:38" x14ac:dyDescent="0.25">
      <c r="A110" s="356" t="s">
        <v>212</v>
      </c>
      <c r="B110" s="357" t="s">
        <v>213</v>
      </c>
      <c r="C110" s="142"/>
      <c r="D110" s="46">
        <f t="shared" ref="D110:AL110" si="22">SUM(D111:D113)</f>
        <v>0</v>
      </c>
      <c r="E110" s="46">
        <f t="shared" si="22"/>
        <v>0</v>
      </c>
      <c r="F110" s="46">
        <f t="shared" si="22"/>
        <v>0</v>
      </c>
      <c r="G110" s="46">
        <f t="shared" si="22"/>
        <v>0</v>
      </c>
      <c r="H110" s="46">
        <f t="shared" si="22"/>
        <v>0</v>
      </c>
      <c r="I110" s="46">
        <f t="shared" si="22"/>
        <v>0</v>
      </c>
      <c r="J110" s="46">
        <f t="shared" si="22"/>
        <v>0</v>
      </c>
      <c r="K110" s="46">
        <f t="shared" si="22"/>
        <v>0</v>
      </c>
      <c r="L110" s="46">
        <f t="shared" si="22"/>
        <v>0</v>
      </c>
      <c r="M110" s="46">
        <f t="shared" si="22"/>
        <v>0</v>
      </c>
      <c r="N110" s="46">
        <f t="shared" si="22"/>
        <v>0</v>
      </c>
      <c r="O110" s="46">
        <f t="shared" si="22"/>
        <v>0</v>
      </c>
      <c r="P110" s="46">
        <f t="shared" si="22"/>
        <v>0</v>
      </c>
      <c r="Q110" s="46">
        <f t="shared" si="22"/>
        <v>0</v>
      </c>
      <c r="R110" s="46">
        <f t="shared" si="22"/>
        <v>0</v>
      </c>
      <c r="S110" s="46">
        <f t="shared" si="22"/>
        <v>0</v>
      </c>
      <c r="T110" s="46">
        <f t="shared" si="22"/>
        <v>0</v>
      </c>
      <c r="U110" s="46">
        <f t="shared" si="22"/>
        <v>0</v>
      </c>
      <c r="V110" s="46">
        <f t="shared" si="22"/>
        <v>0</v>
      </c>
      <c r="W110" s="46">
        <f t="shared" si="22"/>
        <v>0</v>
      </c>
      <c r="X110" s="46">
        <f t="shared" si="22"/>
        <v>0</v>
      </c>
      <c r="Y110" s="46">
        <f t="shared" si="22"/>
        <v>0</v>
      </c>
      <c r="Z110" s="46">
        <f t="shared" si="22"/>
        <v>4</v>
      </c>
      <c r="AA110" s="46">
        <f t="shared" si="22"/>
        <v>0</v>
      </c>
      <c r="AB110" s="46">
        <f t="shared" si="22"/>
        <v>29.7</v>
      </c>
      <c r="AC110" s="46">
        <f t="shared" si="22"/>
        <v>0</v>
      </c>
      <c r="AD110" s="46">
        <f t="shared" si="22"/>
        <v>0</v>
      </c>
      <c r="AE110" s="46">
        <f t="shared" si="22"/>
        <v>0</v>
      </c>
      <c r="AF110" s="46">
        <f t="shared" si="22"/>
        <v>0</v>
      </c>
      <c r="AG110" s="46">
        <f t="shared" si="22"/>
        <v>4</v>
      </c>
      <c r="AH110" s="46">
        <f t="shared" si="22"/>
        <v>0</v>
      </c>
      <c r="AI110" s="46">
        <f t="shared" si="22"/>
        <v>29.7</v>
      </c>
      <c r="AJ110" s="46">
        <f t="shared" si="22"/>
        <v>0</v>
      </c>
      <c r="AK110" s="46">
        <f t="shared" si="22"/>
        <v>0</v>
      </c>
      <c r="AL110" s="47">
        <f t="shared" si="22"/>
        <v>0</v>
      </c>
    </row>
    <row r="111" spans="1:38" ht="16.5" x14ac:dyDescent="0.25">
      <c r="A111" s="49">
        <v>1</v>
      </c>
      <c r="B111" s="358" t="s">
        <v>78</v>
      </c>
      <c r="C111" s="51" t="s">
        <v>79</v>
      </c>
      <c r="D111" s="53"/>
      <c r="E111" s="53"/>
      <c r="F111" s="53"/>
      <c r="G111" s="53"/>
      <c r="H111" s="53"/>
      <c r="I111" s="53"/>
      <c r="J111" s="53"/>
      <c r="K111" s="53"/>
      <c r="L111" s="53"/>
      <c r="M111" s="53"/>
      <c r="N111" s="53"/>
      <c r="O111" s="53"/>
      <c r="P111" s="53"/>
      <c r="Q111" s="53"/>
      <c r="R111" s="53"/>
      <c r="S111" s="53"/>
      <c r="T111" s="53"/>
      <c r="U111" s="53"/>
      <c r="V111" s="53"/>
      <c r="W111" s="53"/>
      <c r="X111" s="53"/>
      <c r="Y111" s="53"/>
      <c r="Z111" s="53"/>
      <c r="AA111" s="53"/>
      <c r="AB111" s="53">
        <v>5.93</v>
      </c>
      <c r="AC111" s="53"/>
      <c r="AD111" s="53"/>
      <c r="AE111" s="53"/>
      <c r="AF111" s="53">
        <f>D111+K111+R111+Y111</f>
        <v>0</v>
      </c>
      <c r="AG111" s="53">
        <f t="shared" ref="AG111:AL113" si="23">E111+L111+S111+Z111</f>
        <v>0</v>
      </c>
      <c r="AH111" s="53">
        <f t="shared" si="23"/>
        <v>0</v>
      </c>
      <c r="AI111" s="53">
        <f t="shared" si="23"/>
        <v>5.93</v>
      </c>
      <c r="AJ111" s="53">
        <f t="shared" si="23"/>
        <v>0</v>
      </c>
      <c r="AK111" s="53">
        <f t="shared" si="23"/>
        <v>0</v>
      </c>
      <c r="AL111" s="57">
        <f t="shared" si="23"/>
        <v>0</v>
      </c>
    </row>
    <row r="112" spans="1:38" ht="16.5" x14ac:dyDescent="0.25">
      <c r="A112" s="49">
        <f>A111+1</f>
        <v>2</v>
      </c>
      <c r="B112" s="358" t="s">
        <v>80</v>
      </c>
      <c r="C112" s="51" t="s">
        <v>81</v>
      </c>
      <c r="D112" s="53"/>
      <c r="E112" s="53"/>
      <c r="F112" s="53"/>
      <c r="G112" s="53"/>
      <c r="H112" s="53"/>
      <c r="I112" s="53"/>
      <c r="J112" s="53"/>
      <c r="K112" s="53"/>
      <c r="L112" s="53"/>
      <c r="M112" s="53"/>
      <c r="N112" s="53"/>
      <c r="O112" s="53"/>
      <c r="P112" s="53"/>
      <c r="Q112" s="53"/>
      <c r="R112" s="53"/>
      <c r="S112" s="53"/>
      <c r="T112" s="53"/>
      <c r="U112" s="53"/>
      <c r="V112" s="53"/>
      <c r="W112" s="53"/>
      <c r="X112" s="53"/>
      <c r="Y112" s="53"/>
      <c r="Z112" s="53"/>
      <c r="AA112" s="53"/>
      <c r="AB112" s="53">
        <v>23.77</v>
      </c>
      <c r="AC112" s="53"/>
      <c r="AD112" s="53"/>
      <c r="AE112" s="53"/>
      <c r="AF112" s="53">
        <f t="shared" ref="AF112:AF113" si="24">D112+K112+R112+Y112</f>
        <v>0</v>
      </c>
      <c r="AG112" s="53">
        <f t="shared" si="23"/>
        <v>0</v>
      </c>
      <c r="AH112" s="53">
        <f t="shared" si="23"/>
        <v>0</v>
      </c>
      <c r="AI112" s="53">
        <f t="shared" si="23"/>
        <v>23.77</v>
      </c>
      <c r="AJ112" s="53">
        <f t="shared" si="23"/>
        <v>0</v>
      </c>
      <c r="AK112" s="53">
        <f t="shared" si="23"/>
        <v>0</v>
      </c>
      <c r="AL112" s="57">
        <f t="shared" si="23"/>
        <v>0</v>
      </c>
    </row>
    <row r="113" spans="1:38" ht="16.5" x14ac:dyDescent="0.25">
      <c r="A113" s="49">
        <f>A112+1</f>
        <v>3</v>
      </c>
      <c r="B113" s="358" t="s">
        <v>82</v>
      </c>
      <c r="C113" s="51" t="s">
        <v>83</v>
      </c>
      <c r="D113" s="53"/>
      <c r="E113" s="53"/>
      <c r="F113" s="53"/>
      <c r="G113" s="53"/>
      <c r="H113" s="53"/>
      <c r="I113" s="53"/>
      <c r="J113" s="53"/>
      <c r="K113" s="53"/>
      <c r="L113" s="53"/>
      <c r="M113" s="53"/>
      <c r="N113" s="53"/>
      <c r="O113" s="53"/>
      <c r="P113" s="53"/>
      <c r="Q113" s="53"/>
      <c r="R113" s="53"/>
      <c r="S113" s="53"/>
      <c r="T113" s="53"/>
      <c r="U113" s="53"/>
      <c r="V113" s="53"/>
      <c r="W113" s="53"/>
      <c r="X113" s="53"/>
      <c r="Y113" s="53"/>
      <c r="Z113" s="53">
        <v>4</v>
      </c>
      <c r="AA113" s="53"/>
      <c r="AB113" s="53"/>
      <c r="AC113" s="53"/>
      <c r="AD113" s="53"/>
      <c r="AE113" s="53"/>
      <c r="AF113" s="53">
        <f t="shared" si="24"/>
        <v>0</v>
      </c>
      <c r="AG113" s="53">
        <f t="shared" si="23"/>
        <v>4</v>
      </c>
      <c r="AH113" s="53">
        <f t="shared" si="23"/>
        <v>0</v>
      </c>
      <c r="AI113" s="53">
        <f t="shared" si="23"/>
        <v>0</v>
      </c>
      <c r="AJ113" s="53">
        <f t="shared" si="23"/>
        <v>0</v>
      </c>
      <c r="AK113" s="53">
        <f t="shared" si="23"/>
        <v>0</v>
      </c>
      <c r="AL113" s="57">
        <f t="shared" si="23"/>
        <v>0</v>
      </c>
    </row>
    <row r="114" spans="1:38" x14ac:dyDescent="0.25">
      <c r="A114" s="43" t="s">
        <v>84</v>
      </c>
      <c r="B114" s="44" t="s">
        <v>85</v>
      </c>
      <c r="C114" s="44"/>
      <c r="D114" s="46">
        <f>D115+D116</f>
        <v>0</v>
      </c>
      <c r="E114" s="46">
        <f t="shared" ref="E114:AL114" si="25">E115+E116</f>
        <v>0</v>
      </c>
      <c r="F114" s="46">
        <f t="shared" si="25"/>
        <v>0</v>
      </c>
      <c r="G114" s="46">
        <f t="shared" si="25"/>
        <v>0</v>
      </c>
      <c r="H114" s="46">
        <f t="shared" si="25"/>
        <v>0</v>
      </c>
      <c r="I114" s="46">
        <f t="shared" si="25"/>
        <v>0</v>
      </c>
      <c r="J114" s="46">
        <f t="shared" si="25"/>
        <v>0</v>
      </c>
      <c r="K114" s="46">
        <f t="shared" si="25"/>
        <v>0</v>
      </c>
      <c r="L114" s="46">
        <f t="shared" si="25"/>
        <v>0</v>
      </c>
      <c r="M114" s="46">
        <f t="shared" si="25"/>
        <v>0</v>
      </c>
      <c r="N114" s="46">
        <f t="shared" si="25"/>
        <v>0</v>
      </c>
      <c r="O114" s="46">
        <f t="shared" si="25"/>
        <v>0</v>
      </c>
      <c r="P114" s="46">
        <f t="shared" si="25"/>
        <v>0</v>
      </c>
      <c r="Q114" s="46">
        <f t="shared" si="25"/>
        <v>0</v>
      </c>
      <c r="R114" s="46">
        <f t="shared" si="25"/>
        <v>0</v>
      </c>
      <c r="S114" s="46">
        <f t="shared" si="25"/>
        <v>0</v>
      </c>
      <c r="T114" s="46">
        <f t="shared" si="25"/>
        <v>0</v>
      </c>
      <c r="U114" s="46">
        <f t="shared" si="25"/>
        <v>0</v>
      </c>
      <c r="V114" s="46">
        <f t="shared" si="25"/>
        <v>0</v>
      </c>
      <c r="W114" s="46">
        <f t="shared" si="25"/>
        <v>0</v>
      </c>
      <c r="X114" s="46">
        <f t="shared" si="25"/>
        <v>0</v>
      </c>
      <c r="Y114" s="46">
        <f t="shared" si="25"/>
        <v>0</v>
      </c>
      <c r="Z114" s="46">
        <f t="shared" si="25"/>
        <v>5.25</v>
      </c>
      <c r="AA114" s="46">
        <f t="shared" si="25"/>
        <v>0</v>
      </c>
      <c r="AB114" s="46">
        <f t="shared" si="25"/>
        <v>37.14</v>
      </c>
      <c r="AC114" s="46">
        <f t="shared" si="25"/>
        <v>0</v>
      </c>
      <c r="AD114" s="46">
        <f t="shared" si="25"/>
        <v>0</v>
      </c>
      <c r="AE114" s="46">
        <f t="shared" si="25"/>
        <v>0</v>
      </c>
      <c r="AF114" s="46">
        <f t="shared" si="25"/>
        <v>0</v>
      </c>
      <c r="AG114" s="46">
        <f t="shared" si="25"/>
        <v>5.25</v>
      </c>
      <c r="AH114" s="46">
        <f t="shared" si="25"/>
        <v>0</v>
      </c>
      <c r="AI114" s="46">
        <f t="shared" si="25"/>
        <v>37.14</v>
      </c>
      <c r="AJ114" s="46">
        <f t="shared" si="25"/>
        <v>0</v>
      </c>
      <c r="AK114" s="46">
        <f t="shared" si="25"/>
        <v>0</v>
      </c>
      <c r="AL114" s="47">
        <f t="shared" si="25"/>
        <v>0</v>
      </c>
    </row>
    <row r="115" spans="1:38" ht="31.5" x14ac:dyDescent="0.25">
      <c r="A115" s="48" t="s">
        <v>86</v>
      </c>
      <c r="B115" s="44" t="s">
        <v>57</v>
      </c>
      <c r="C115" s="44"/>
      <c r="D115" s="46"/>
      <c r="E115" s="46"/>
      <c r="F115" s="46"/>
      <c r="G115" s="46"/>
      <c r="H115" s="46"/>
      <c r="I115" s="46"/>
      <c r="J115" s="46"/>
      <c r="K115" s="46"/>
      <c r="L115" s="46"/>
      <c r="M115" s="46"/>
      <c r="N115" s="46"/>
      <c r="O115" s="46"/>
      <c r="P115" s="46"/>
      <c r="Q115" s="46"/>
      <c r="R115" s="46"/>
      <c r="S115" s="46"/>
      <c r="T115" s="46"/>
      <c r="U115" s="46"/>
      <c r="V115" s="46"/>
      <c r="W115" s="46"/>
      <c r="X115" s="53"/>
      <c r="Y115" s="53"/>
      <c r="Z115" s="53"/>
      <c r="AA115" s="53"/>
      <c r="AB115" s="53"/>
      <c r="AC115" s="53"/>
      <c r="AD115" s="53"/>
      <c r="AE115" s="53"/>
      <c r="AF115" s="53"/>
      <c r="AG115" s="53"/>
      <c r="AH115" s="53"/>
      <c r="AI115" s="53"/>
      <c r="AJ115" s="53"/>
      <c r="AK115" s="53"/>
      <c r="AL115" s="57"/>
    </row>
    <row r="116" spans="1:38" x14ac:dyDescent="0.25">
      <c r="A116" s="48" t="s">
        <v>87</v>
      </c>
      <c r="B116" s="61" t="s">
        <v>88</v>
      </c>
      <c r="C116" s="44"/>
      <c r="D116" s="46">
        <f t="shared" ref="D116:AL116" si="26">SUM(D117:D119)</f>
        <v>0</v>
      </c>
      <c r="E116" s="46">
        <f t="shared" si="26"/>
        <v>0</v>
      </c>
      <c r="F116" s="46">
        <f t="shared" si="26"/>
        <v>0</v>
      </c>
      <c r="G116" s="46">
        <f t="shared" si="26"/>
        <v>0</v>
      </c>
      <c r="H116" s="46">
        <f t="shared" si="26"/>
        <v>0</v>
      </c>
      <c r="I116" s="46">
        <f t="shared" si="26"/>
        <v>0</v>
      </c>
      <c r="J116" s="46">
        <f t="shared" si="26"/>
        <v>0</v>
      </c>
      <c r="K116" s="46">
        <f t="shared" si="26"/>
        <v>0</v>
      </c>
      <c r="L116" s="46">
        <f t="shared" si="26"/>
        <v>0</v>
      </c>
      <c r="M116" s="46">
        <f t="shared" si="26"/>
        <v>0</v>
      </c>
      <c r="N116" s="46">
        <f t="shared" si="26"/>
        <v>0</v>
      </c>
      <c r="O116" s="46">
        <f t="shared" si="26"/>
        <v>0</v>
      </c>
      <c r="P116" s="46">
        <f t="shared" si="26"/>
        <v>0</v>
      </c>
      <c r="Q116" s="46">
        <f t="shared" si="26"/>
        <v>0</v>
      </c>
      <c r="R116" s="46">
        <f t="shared" si="26"/>
        <v>0</v>
      </c>
      <c r="S116" s="46">
        <f t="shared" si="26"/>
        <v>0</v>
      </c>
      <c r="T116" s="46">
        <f t="shared" si="26"/>
        <v>0</v>
      </c>
      <c r="U116" s="46">
        <f t="shared" si="26"/>
        <v>0</v>
      </c>
      <c r="V116" s="46">
        <f t="shared" si="26"/>
        <v>0</v>
      </c>
      <c r="W116" s="46">
        <f t="shared" si="26"/>
        <v>0</v>
      </c>
      <c r="X116" s="46">
        <f t="shared" si="26"/>
        <v>0</v>
      </c>
      <c r="Y116" s="46">
        <f t="shared" si="26"/>
        <v>0</v>
      </c>
      <c r="Z116" s="46">
        <f t="shared" si="26"/>
        <v>5.25</v>
      </c>
      <c r="AA116" s="46">
        <f t="shared" si="26"/>
        <v>0</v>
      </c>
      <c r="AB116" s="46">
        <f t="shared" si="26"/>
        <v>37.14</v>
      </c>
      <c r="AC116" s="46">
        <f t="shared" si="26"/>
        <v>0</v>
      </c>
      <c r="AD116" s="46">
        <f t="shared" si="26"/>
        <v>0</v>
      </c>
      <c r="AE116" s="46">
        <f t="shared" si="26"/>
        <v>0</v>
      </c>
      <c r="AF116" s="46">
        <f t="shared" si="26"/>
        <v>0</v>
      </c>
      <c r="AG116" s="46">
        <f t="shared" si="26"/>
        <v>5.25</v>
      </c>
      <c r="AH116" s="46">
        <f t="shared" si="26"/>
        <v>0</v>
      </c>
      <c r="AI116" s="46">
        <f t="shared" si="26"/>
        <v>37.14</v>
      </c>
      <c r="AJ116" s="46">
        <f t="shared" si="26"/>
        <v>0</v>
      </c>
      <c r="AK116" s="46">
        <f t="shared" si="26"/>
        <v>0</v>
      </c>
      <c r="AL116" s="47">
        <f t="shared" si="26"/>
        <v>0</v>
      </c>
    </row>
    <row r="117" spans="1:38" ht="16.5" x14ac:dyDescent="0.25">
      <c r="A117" s="151">
        <f>A113+1</f>
        <v>4</v>
      </c>
      <c r="B117" s="358" t="s">
        <v>109</v>
      </c>
      <c r="C117" s="279" t="s">
        <v>110</v>
      </c>
      <c r="D117" s="53"/>
      <c r="E117" s="53"/>
      <c r="F117" s="53"/>
      <c r="G117" s="53"/>
      <c r="H117" s="53"/>
      <c r="I117" s="53"/>
      <c r="J117" s="53"/>
      <c r="K117" s="53"/>
      <c r="L117" s="53"/>
      <c r="M117" s="53"/>
      <c r="N117" s="53"/>
      <c r="O117" s="53"/>
      <c r="P117" s="53"/>
      <c r="Q117" s="53"/>
      <c r="R117" s="53"/>
      <c r="S117" s="53"/>
      <c r="T117" s="53"/>
      <c r="U117" s="53"/>
      <c r="V117" s="53"/>
      <c r="W117" s="53"/>
      <c r="X117" s="53"/>
      <c r="Y117" s="53"/>
      <c r="Z117" s="155"/>
      <c r="AA117" s="155"/>
      <c r="AB117" s="155">
        <v>7.98</v>
      </c>
      <c r="AC117" s="53"/>
      <c r="AD117" s="53"/>
      <c r="AE117" s="53"/>
      <c r="AF117" s="53">
        <f t="shared" ref="AF117:AL119" si="27">D117+K117+R117+Y117</f>
        <v>0</v>
      </c>
      <c r="AG117" s="53">
        <f t="shared" si="27"/>
        <v>0</v>
      </c>
      <c r="AH117" s="53">
        <f t="shared" si="27"/>
        <v>0</v>
      </c>
      <c r="AI117" s="53">
        <f t="shared" si="27"/>
        <v>7.98</v>
      </c>
      <c r="AJ117" s="53">
        <f t="shared" si="27"/>
        <v>0</v>
      </c>
      <c r="AK117" s="53">
        <f t="shared" si="27"/>
        <v>0</v>
      </c>
      <c r="AL117" s="57">
        <f t="shared" si="27"/>
        <v>0</v>
      </c>
    </row>
    <row r="118" spans="1:38" ht="16.5" x14ac:dyDescent="0.25">
      <c r="A118" s="151">
        <f t="shared" ref="A118:A119" si="28">A117+1</f>
        <v>5</v>
      </c>
      <c r="B118" s="358" t="s">
        <v>119</v>
      </c>
      <c r="C118" s="305" t="s">
        <v>120</v>
      </c>
      <c r="D118" s="53"/>
      <c r="E118" s="53"/>
      <c r="F118" s="53"/>
      <c r="G118" s="53"/>
      <c r="H118" s="53"/>
      <c r="I118" s="53"/>
      <c r="J118" s="53"/>
      <c r="K118" s="53"/>
      <c r="L118" s="53"/>
      <c r="M118" s="53"/>
      <c r="N118" s="53"/>
      <c r="O118" s="53"/>
      <c r="P118" s="53"/>
      <c r="Q118" s="53"/>
      <c r="R118" s="53"/>
      <c r="S118" s="53"/>
      <c r="T118" s="53"/>
      <c r="U118" s="53"/>
      <c r="V118" s="53"/>
      <c r="W118" s="53"/>
      <c r="X118" s="53"/>
      <c r="Y118" s="53"/>
      <c r="Z118" s="155"/>
      <c r="AA118" s="155"/>
      <c r="AB118" s="155">
        <v>29.16</v>
      </c>
      <c r="AC118" s="53"/>
      <c r="AD118" s="53"/>
      <c r="AE118" s="53"/>
      <c r="AF118" s="53">
        <f t="shared" si="27"/>
        <v>0</v>
      </c>
      <c r="AG118" s="53">
        <f t="shared" si="27"/>
        <v>0</v>
      </c>
      <c r="AH118" s="53">
        <f t="shared" si="27"/>
        <v>0</v>
      </c>
      <c r="AI118" s="53">
        <f t="shared" si="27"/>
        <v>29.16</v>
      </c>
      <c r="AJ118" s="53">
        <f t="shared" si="27"/>
        <v>0</v>
      </c>
      <c r="AK118" s="53">
        <f t="shared" si="27"/>
        <v>0</v>
      </c>
      <c r="AL118" s="57">
        <f t="shared" si="27"/>
        <v>0</v>
      </c>
    </row>
    <row r="119" spans="1:38" ht="17.25" thickBot="1" x14ac:dyDescent="0.3">
      <c r="A119" s="152">
        <f t="shared" si="28"/>
        <v>6</v>
      </c>
      <c r="B119" s="359" t="s">
        <v>145</v>
      </c>
      <c r="C119" s="361" t="s">
        <v>146</v>
      </c>
      <c r="D119" s="75"/>
      <c r="E119" s="75"/>
      <c r="F119" s="75"/>
      <c r="G119" s="75"/>
      <c r="H119" s="75"/>
      <c r="I119" s="75"/>
      <c r="J119" s="75"/>
      <c r="K119" s="75"/>
      <c r="L119" s="75"/>
      <c r="M119" s="75"/>
      <c r="N119" s="75"/>
      <c r="O119" s="75"/>
      <c r="P119" s="75"/>
      <c r="Q119" s="75"/>
      <c r="R119" s="75"/>
      <c r="S119" s="75"/>
      <c r="T119" s="75"/>
      <c r="U119" s="75"/>
      <c r="V119" s="75"/>
      <c r="W119" s="75"/>
      <c r="X119" s="75"/>
      <c r="Y119" s="75"/>
      <c r="Z119" s="153">
        <v>5.25</v>
      </c>
      <c r="AA119" s="153"/>
      <c r="AB119" s="153"/>
      <c r="AC119" s="75"/>
      <c r="AD119" s="75"/>
      <c r="AE119" s="75"/>
      <c r="AF119" s="75">
        <f t="shared" si="27"/>
        <v>0</v>
      </c>
      <c r="AG119" s="75">
        <f t="shared" si="27"/>
        <v>5.25</v>
      </c>
      <c r="AH119" s="75">
        <f t="shared" si="27"/>
        <v>0</v>
      </c>
      <c r="AI119" s="75">
        <f t="shared" si="27"/>
        <v>0</v>
      </c>
      <c r="AJ119" s="75">
        <f t="shared" si="27"/>
        <v>0</v>
      </c>
      <c r="AK119" s="75">
        <f t="shared" si="27"/>
        <v>0</v>
      </c>
      <c r="AL119" s="79">
        <f t="shared" si="27"/>
        <v>0</v>
      </c>
    </row>
    <row r="120" spans="1:38" ht="18.75" customHeight="1" x14ac:dyDescent="0.25">
      <c r="B120" s="146"/>
      <c r="C120" s="147"/>
      <c r="D120" s="148"/>
      <c r="E120" s="149"/>
      <c r="F120" s="149"/>
      <c r="G120" s="149"/>
      <c r="H120" s="149"/>
      <c r="I120" s="149"/>
      <c r="J120" s="149"/>
      <c r="K120" s="149"/>
      <c r="L120" s="149"/>
      <c r="M120" s="149"/>
      <c r="N120" s="149"/>
      <c r="O120" s="149"/>
      <c r="P120" s="149"/>
      <c r="Q120" s="149"/>
      <c r="R120" s="149"/>
      <c r="S120" s="149"/>
      <c r="T120" s="149"/>
      <c r="U120" s="149"/>
      <c r="V120" s="149"/>
      <c r="W120" s="149"/>
      <c r="AD120" s="150"/>
    </row>
    <row r="121" spans="1:38" ht="18.75" customHeight="1" x14ac:dyDescent="0.25">
      <c r="B121" s="146"/>
      <c r="C121" s="147"/>
      <c r="D121" s="148"/>
      <c r="E121" s="149"/>
      <c r="F121" s="149"/>
      <c r="G121" s="149"/>
      <c r="H121" s="149"/>
      <c r="I121" s="149"/>
      <c r="J121" s="149"/>
      <c r="K121" s="149"/>
      <c r="L121" s="149"/>
      <c r="M121" s="149"/>
      <c r="N121" s="149"/>
      <c r="O121" s="149"/>
      <c r="P121" s="149"/>
      <c r="Q121" s="149"/>
      <c r="R121" s="149"/>
      <c r="S121" s="149"/>
      <c r="T121" s="149"/>
      <c r="U121" s="149"/>
      <c r="V121" s="149"/>
      <c r="W121" s="149"/>
      <c r="AD121" s="150"/>
    </row>
    <row r="122" spans="1:38" ht="18.75" customHeight="1" thickBot="1" x14ac:dyDescent="0.3">
      <c r="B122" s="146"/>
      <c r="C122" s="147"/>
      <c r="D122" s="148"/>
      <c r="E122" s="149"/>
      <c r="F122" s="149"/>
      <c r="G122" s="149"/>
      <c r="H122" s="149"/>
      <c r="I122" s="149"/>
      <c r="J122" s="149"/>
      <c r="K122" s="149"/>
      <c r="L122" s="149"/>
      <c r="M122" s="149"/>
      <c r="N122" s="149"/>
      <c r="O122" s="149"/>
      <c r="P122" s="149"/>
      <c r="Q122" s="149"/>
      <c r="R122" s="149"/>
      <c r="S122" s="149"/>
      <c r="T122" s="149"/>
      <c r="U122" s="149"/>
      <c r="V122" s="149"/>
      <c r="W122" s="149"/>
      <c r="AD122" s="150"/>
    </row>
    <row r="123" spans="1:38" x14ac:dyDescent="0.25">
      <c r="A123" s="124" t="s">
        <v>197</v>
      </c>
      <c r="B123" s="125" t="s">
        <v>25</v>
      </c>
      <c r="C123" s="125" t="s">
        <v>198</v>
      </c>
      <c r="D123" s="126" t="s">
        <v>199</v>
      </c>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7"/>
    </row>
    <row r="124" spans="1:38" x14ac:dyDescent="0.25">
      <c r="A124" s="128"/>
      <c r="B124" s="129"/>
      <c r="C124" s="129"/>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0"/>
      <c r="Z124" s="130"/>
      <c r="AA124" s="130"/>
      <c r="AB124" s="130"/>
      <c r="AC124" s="130"/>
      <c r="AD124" s="130"/>
      <c r="AE124" s="130"/>
      <c r="AF124" s="130"/>
      <c r="AG124" s="130"/>
      <c r="AH124" s="130"/>
      <c r="AI124" s="130"/>
      <c r="AJ124" s="130"/>
      <c r="AK124" s="130"/>
      <c r="AL124" s="131"/>
    </row>
    <row r="125" spans="1:38" x14ac:dyDescent="0.25">
      <c r="A125" s="128"/>
      <c r="B125" s="129"/>
      <c r="C125" s="129"/>
      <c r="D125" s="132" t="s">
        <v>200</v>
      </c>
      <c r="E125" s="132"/>
      <c r="F125" s="132"/>
      <c r="G125" s="132"/>
      <c r="H125" s="132"/>
      <c r="I125" s="132"/>
      <c r="J125" s="132"/>
      <c r="K125" s="132" t="s">
        <v>201</v>
      </c>
      <c r="L125" s="132"/>
      <c r="M125" s="132"/>
      <c r="N125" s="132"/>
      <c r="O125" s="132"/>
      <c r="P125" s="132"/>
      <c r="Q125" s="132"/>
      <c r="R125" s="132" t="s">
        <v>202</v>
      </c>
      <c r="S125" s="132"/>
      <c r="T125" s="132"/>
      <c r="U125" s="132"/>
      <c r="V125" s="132"/>
      <c r="W125" s="132"/>
      <c r="X125" s="132"/>
      <c r="Y125" s="132" t="s">
        <v>203</v>
      </c>
      <c r="Z125" s="132"/>
      <c r="AA125" s="132"/>
      <c r="AB125" s="132"/>
      <c r="AC125" s="132"/>
      <c r="AD125" s="132"/>
      <c r="AE125" s="132"/>
      <c r="AF125" s="133" t="s">
        <v>217</v>
      </c>
      <c r="AG125" s="133"/>
      <c r="AH125" s="133"/>
      <c r="AI125" s="133"/>
      <c r="AJ125" s="133"/>
      <c r="AK125" s="133"/>
      <c r="AL125" s="134"/>
    </row>
    <row r="126" spans="1:38" ht="48" x14ac:dyDescent="0.25">
      <c r="A126" s="128"/>
      <c r="B126" s="129"/>
      <c r="C126" s="129"/>
      <c r="D126" s="135" t="s">
        <v>205</v>
      </c>
      <c r="E126" s="135" t="s">
        <v>206</v>
      </c>
      <c r="F126" s="135" t="s">
        <v>207</v>
      </c>
      <c r="G126" s="38" t="s">
        <v>208</v>
      </c>
      <c r="H126" s="38" t="s">
        <v>209</v>
      </c>
      <c r="I126" s="38" t="s">
        <v>210</v>
      </c>
      <c r="J126" s="135" t="s">
        <v>211</v>
      </c>
      <c r="K126" s="135" t="s">
        <v>205</v>
      </c>
      <c r="L126" s="135" t="s">
        <v>206</v>
      </c>
      <c r="M126" s="135" t="s">
        <v>207</v>
      </c>
      <c r="N126" s="38" t="s">
        <v>208</v>
      </c>
      <c r="O126" s="38" t="s">
        <v>209</v>
      </c>
      <c r="P126" s="38" t="s">
        <v>210</v>
      </c>
      <c r="Q126" s="135" t="s">
        <v>211</v>
      </c>
      <c r="R126" s="135" t="s">
        <v>205</v>
      </c>
      <c r="S126" s="135" t="s">
        <v>206</v>
      </c>
      <c r="T126" s="135" t="s">
        <v>207</v>
      </c>
      <c r="U126" s="38" t="s">
        <v>208</v>
      </c>
      <c r="V126" s="38" t="s">
        <v>209</v>
      </c>
      <c r="W126" s="38" t="s">
        <v>210</v>
      </c>
      <c r="X126" s="135" t="s">
        <v>211</v>
      </c>
      <c r="Y126" s="135" t="s">
        <v>205</v>
      </c>
      <c r="Z126" s="135" t="s">
        <v>206</v>
      </c>
      <c r="AA126" s="135" t="s">
        <v>207</v>
      </c>
      <c r="AB126" s="38" t="s">
        <v>208</v>
      </c>
      <c r="AC126" s="38" t="s">
        <v>209</v>
      </c>
      <c r="AD126" s="38" t="s">
        <v>210</v>
      </c>
      <c r="AE126" s="135" t="s">
        <v>211</v>
      </c>
      <c r="AF126" s="135" t="s">
        <v>205</v>
      </c>
      <c r="AG126" s="135" t="s">
        <v>206</v>
      </c>
      <c r="AH126" s="135" t="s">
        <v>207</v>
      </c>
      <c r="AI126" s="38" t="s">
        <v>208</v>
      </c>
      <c r="AJ126" s="38" t="s">
        <v>209</v>
      </c>
      <c r="AK126" s="38" t="s">
        <v>210</v>
      </c>
      <c r="AL126" s="136" t="s">
        <v>211</v>
      </c>
    </row>
    <row r="127" spans="1:38" x14ac:dyDescent="0.25">
      <c r="A127" s="137">
        <v>1</v>
      </c>
      <c r="B127" s="138">
        <v>2</v>
      </c>
      <c r="C127" s="138">
        <v>3</v>
      </c>
      <c r="D127" s="138">
        <v>4</v>
      </c>
      <c r="E127" s="138">
        <v>5</v>
      </c>
      <c r="F127" s="138">
        <v>6</v>
      </c>
      <c r="G127" s="138">
        <v>7</v>
      </c>
      <c r="H127" s="138">
        <v>8</v>
      </c>
      <c r="I127" s="138">
        <v>9</v>
      </c>
      <c r="J127" s="138">
        <v>10</v>
      </c>
      <c r="K127" s="138">
        <v>11</v>
      </c>
      <c r="L127" s="138">
        <v>12</v>
      </c>
      <c r="M127" s="138">
        <v>13</v>
      </c>
      <c r="N127" s="138">
        <v>14</v>
      </c>
      <c r="O127" s="138">
        <v>15</v>
      </c>
      <c r="P127" s="138">
        <v>16</v>
      </c>
      <c r="Q127" s="138">
        <v>17</v>
      </c>
      <c r="R127" s="138">
        <v>18</v>
      </c>
      <c r="S127" s="138">
        <v>19</v>
      </c>
      <c r="T127" s="138">
        <v>20</v>
      </c>
      <c r="U127" s="138">
        <v>21</v>
      </c>
      <c r="V127" s="138">
        <v>22</v>
      </c>
      <c r="W127" s="138">
        <v>23</v>
      </c>
      <c r="X127" s="138">
        <v>24</v>
      </c>
      <c r="Y127" s="138">
        <v>25</v>
      </c>
      <c r="Z127" s="138">
        <v>26</v>
      </c>
      <c r="AA127" s="138">
        <v>27</v>
      </c>
      <c r="AB127" s="138">
        <v>28</v>
      </c>
      <c r="AC127" s="138">
        <v>29</v>
      </c>
      <c r="AD127" s="138">
        <v>30</v>
      </c>
      <c r="AE127" s="138">
        <v>31</v>
      </c>
      <c r="AF127" s="138">
        <v>32</v>
      </c>
      <c r="AG127" s="138">
        <v>33</v>
      </c>
      <c r="AH127" s="138">
        <v>34</v>
      </c>
      <c r="AI127" s="138">
        <v>35</v>
      </c>
      <c r="AJ127" s="138">
        <v>36</v>
      </c>
      <c r="AK127" s="138">
        <v>37</v>
      </c>
      <c r="AL127" s="139">
        <v>38</v>
      </c>
    </row>
    <row r="128" spans="1:38" x14ac:dyDescent="0.25">
      <c r="A128" s="43"/>
      <c r="B128" s="44" t="s">
        <v>54</v>
      </c>
      <c r="C128" s="44"/>
      <c r="D128" s="46">
        <f t="shared" ref="D128:AL128" si="29">D129+D135</f>
        <v>0</v>
      </c>
      <c r="E128" s="46">
        <f t="shared" si="29"/>
        <v>0</v>
      </c>
      <c r="F128" s="46">
        <f t="shared" si="29"/>
        <v>0</v>
      </c>
      <c r="G128" s="46">
        <f t="shared" si="29"/>
        <v>0</v>
      </c>
      <c r="H128" s="46">
        <f t="shared" si="29"/>
        <v>0</v>
      </c>
      <c r="I128" s="46">
        <f t="shared" si="29"/>
        <v>0</v>
      </c>
      <c r="J128" s="46">
        <f t="shared" si="29"/>
        <v>0</v>
      </c>
      <c r="K128" s="46">
        <f t="shared" si="29"/>
        <v>0</v>
      </c>
      <c r="L128" s="46">
        <f t="shared" si="29"/>
        <v>0</v>
      </c>
      <c r="M128" s="46">
        <f t="shared" si="29"/>
        <v>0</v>
      </c>
      <c r="N128" s="46">
        <f t="shared" si="29"/>
        <v>0</v>
      </c>
      <c r="O128" s="46">
        <f t="shared" si="29"/>
        <v>0</v>
      </c>
      <c r="P128" s="46">
        <f t="shared" si="29"/>
        <v>0</v>
      </c>
      <c r="Q128" s="46">
        <f t="shared" si="29"/>
        <v>0</v>
      </c>
      <c r="R128" s="46">
        <f t="shared" si="29"/>
        <v>0</v>
      </c>
      <c r="S128" s="46">
        <f t="shared" si="29"/>
        <v>0</v>
      </c>
      <c r="T128" s="46">
        <f t="shared" si="29"/>
        <v>0</v>
      </c>
      <c r="U128" s="46">
        <f t="shared" si="29"/>
        <v>0</v>
      </c>
      <c r="V128" s="46">
        <f t="shared" si="29"/>
        <v>0</v>
      </c>
      <c r="W128" s="46">
        <f t="shared" si="29"/>
        <v>0</v>
      </c>
      <c r="X128" s="46">
        <f t="shared" si="29"/>
        <v>0</v>
      </c>
      <c r="Y128" s="46">
        <f t="shared" si="29"/>
        <v>0</v>
      </c>
      <c r="Z128" s="46">
        <f t="shared" si="29"/>
        <v>34.5</v>
      </c>
      <c r="AA128" s="46">
        <f t="shared" si="29"/>
        <v>0</v>
      </c>
      <c r="AB128" s="46">
        <f t="shared" si="29"/>
        <v>66.92</v>
      </c>
      <c r="AC128" s="46">
        <f t="shared" si="29"/>
        <v>0</v>
      </c>
      <c r="AD128" s="46">
        <f t="shared" si="29"/>
        <v>0</v>
      </c>
      <c r="AE128" s="46">
        <f t="shared" si="29"/>
        <v>0</v>
      </c>
      <c r="AF128" s="46">
        <f t="shared" si="29"/>
        <v>0</v>
      </c>
      <c r="AG128" s="46">
        <f t="shared" si="29"/>
        <v>34.5</v>
      </c>
      <c r="AH128" s="46">
        <f t="shared" si="29"/>
        <v>0</v>
      </c>
      <c r="AI128" s="46">
        <f t="shared" si="29"/>
        <v>66.92</v>
      </c>
      <c r="AJ128" s="46">
        <f t="shared" si="29"/>
        <v>0</v>
      </c>
      <c r="AK128" s="46">
        <f t="shared" si="29"/>
        <v>0</v>
      </c>
      <c r="AL128" s="47">
        <f t="shared" si="29"/>
        <v>0</v>
      </c>
    </row>
    <row r="129" spans="1:38" x14ac:dyDescent="0.25">
      <c r="A129" s="43">
        <v>1</v>
      </c>
      <c r="B129" s="44" t="s">
        <v>55</v>
      </c>
      <c r="C129" s="44"/>
      <c r="D129" s="46">
        <f>D130+D131+D132+D133+D134</f>
        <v>0</v>
      </c>
      <c r="E129" s="46">
        <f t="shared" ref="E129:AL129" si="30">E130+E131+E132+E133+E134</f>
        <v>0</v>
      </c>
      <c r="F129" s="46">
        <f t="shared" si="30"/>
        <v>0</v>
      </c>
      <c r="G129" s="46">
        <f t="shared" si="30"/>
        <v>0</v>
      </c>
      <c r="H129" s="46">
        <f t="shared" si="30"/>
        <v>0</v>
      </c>
      <c r="I129" s="46">
        <f t="shared" si="30"/>
        <v>0</v>
      </c>
      <c r="J129" s="46">
        <f t="shared" si="30"/>
        <v>0</v>
      </c>
      <c r="K129" s="46">
        <f t="shared" si="30"/>
        <v>0</v>
      </c>
      <c r="L129" s="46">
        <f t="shared" si="30"/>
        <v>0</v>
      </c>
      <c r="M129" s="46">
        <f t="shared" si="30"/>
        <v>0</v>
      </c>
      <c r="N129" s="46">
        <f t="shared" si="30"/>
        <v>0</v>
      </c>
      <c r="O129" s="46">
        <f t="shared" si="30"/>
        <v>0</v>
      </c>
      <c r="P129" s="46">
        <f t="shared" si="30"/>
        <v>0</v>
      </c>
      <c r="Q129" s="46">
        <f t="shared" si="30"/>
        <v>0</v>
      </c>
      <c r="R129" s="46">
        <f t="shared" si="30"/>
        <v>0</v>
      </c>
      <c r="S129" s="46">
        <f t="shared" si="30"/>
        <v>0</v>
      </c>
      <c r="T129" s="46">
        <f t="shared" si="30"/>
        <v>0</v>
      </c>
      <c r="U129" s="46">
        <f t="shared" si="30"/>
        <v>0</v>
      </c>
      <c r="V129" s="46">
        <f t="shared" si="30"/>
        <v>0</v>
      </c>
      <c r="W129" s="46">
        <f t="shared" si="30"/>
        <v>0</v>
      </c>
      <c r="X129" s="46">
        <f t="shared" si="30"/>
        <v>0</v>
      </c>
      <c r="Y129" s="46">
        <f t="shared" si="30"/>
        <v>0</v>
      </c>
      <c r="Z129" s="46">
        <f t="shared" si="30"/>
        <v>0</v>
      </c>
      <c r="AA129" s="46">
        <f t="shared" si="30"/>
        <v>0</v>
      </c>
      <c r="AB129" s="46">
        <f t="shared" si="30"/>
        <v>0</v>
      </c>
      <c r="AC129" s="46">
        <f t="shared" si="30"/>
        <v>0</v>
      </c>
      <c r="AD129" s="46">
        <f t="shared" si="30"/>
        <v>0</v>
      </c>
      <c r="AE129" s="46">
        <f t="shared" si="30"/>
        <v>0</v>
      </c>
      <c r="AF129" s="46">
        <f t="shared" si="30"/>
        <v>0</v>
      </c>
      <c r="AG129" s="46">
        <f t="shared" si="30"/>
        <v>0</v>
      </c>
      <c r="AH129" s="46">
        <f t="shared" si="30"/>
        <v>0</v>
      </c>
      <c r="AI129" s="46">
        <f t="shared" si="30"/>
        <v>0</v>
      </c>
      <c r="AJ129" s="46">
        <f t="shared" si="30"/>
        <v>0</v>
      </c>
      <c r="AK129" s="46">
        <f t="shared" si="30"/>
        <v>0</v>
      </c>
      <c r="AL129" s="47">
        <f t="shared" si="30"/>
        <v>0</v>
      </c>
    </row>
    <row r="130" spans="1:38" ht="31.5" x14ac:dyDescent="0.25">
      <c r="A130" s="48" t="s">
        <v>56</v>
      </c>
      <c r="B130" s="44" t="s">
        <v>57</v>
      </c>
      <c r="C130" s="44"/>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7"/>
    </row>
    <row r="131" spans="1:38" ht="31.5" x14ac:dyDescent="0.25">
      <c r="A131" s="43" t="s">
        <v>63</v>
      </c>
      <c r="B131" s="44" t="s">
        <v>64</v>
      </c>
      <c r="C131" s="44"/>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7"/>
    </row>
    <row r="132" spans="1:38" x14ac:dyDescent="0.25">
      <c r="A132" s="43" t="s">
        <v>65</v>
      </c>
      <c r="B132" s="44" t="s">
        <v>66</v>
      </c>
      <c r="C132" s="44"/>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7"/>
    </row>
    <row r="133" spans="1:38" ht="31.5" x14ac:dyDescent="0.25">
      <c r="A133" s="43" t="s">
        <v>70</v>
      </c>
      <c r="B133" s="44" t="s">
        <v>71</v>
      </c>
      <c r="C133" s="44"/>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7"/>
    </row>
    <row r="134" spans="1:38" x14ac:dyDescent="0.25">
      <c r="A134" s="356" t="s">
        <v>212</v>
      </c>
      <c r="B134" s="357" t="s">
        <v>213</v>
      </c>
      <c r="C134" s="142"/>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7"/>
    </row>
    <row r="135" spans="1:38" x14ac:dyDescent="0.25">
      <c r="A135" s="43" t="s">
        <v>84</v>
      </c>
      <c r="B135" s="44" t="s">
        <v>85</v>
      </c>
      <c r="C135" s="44"/>
      <c r="D135" s="46">
        <f>D136+D137</f>
        <v>0</v>
      </c>
      <c r="E135" s="46">
        <f t="shared" ref="E135:AL135" si="31">E136+E137</f>
        <v>0</v>
      </c>
      <c r="F135" s="46">
        <f t="shared" si="31"/>
        <v>0</v>
      </c>
      <c r="G135" s="46">
        <f t="shared" si="31"/>
        <v>0</v>
      </c>
      <c r="H135" s="46">
        <f t="shared" si="31"/>
        <v>0</v>
      </c>
      <c r="I135" s="46">
        <f t="shared" si="31"/>
        <v>0</v>
      </c>
      <c r="J135" s="46">
        <f t="shared" si="31"/>
        <v>0</v>
      </c>
      <c r="K135" s="46">
        <f t="shared" si="31"/>
        <v>0</v>
      </c>
      <c r="L135" s="46">
        <f t="shared" si="31"/>
        <v>0</v>
      </c>
      <c r="M135" s="46">
        <f t="shared" si="31"/>
        <v>0</v>
      </c>
      <c r="N135" s="46">
        <f t="shared" si="31"/>
        <v>0</v>
      </c>
      <c r="O135" s="46">
        <f t="shared" si="31"/>
        <v>0</v>
      </c>
      <c r="P135" s="46">
        <f t="shared" si="31"/>
        <v>0</v>
      </c>
      <c r="Q135" s="46">
        <f t="shared" si="31"/>
        <v>0</v>
      </c>
      <c r="R135" s="46">
        <f t="shared" si="31"/>
        <v>0</v>
      </c>
      <c r="S135" s="46">
        <f t="shared" si="31"/>
        <v>0</v>
      </c>
      <c r="T135" s="46">
        <f t="shared" si="31"/>
        <v>0</v>
      </c>
      <c r="U135" s="46">
        <f t="shared" si="31"/>
        <v>0</v>
      </c>
      <c r="V135" s="46">
        <f t="shared" si="31"/>
        <v>0</v>
      </c>
      <c r="W135" s="46">
        <f t="shared" si="31"/>
        <v>0</v>
      </c>
      <c r="X135" s="46">
        <f t="shared" si="31"/>
        <v>0</v>
      </c>
      <c r="Y135" s="46">
        <f t="shared" si="31"/>
        <v>0</v>
      </c>
      <c r="Z135" s="46">
        <f t="shared" si="31"/>
        <v>34.5</v>
      </c>
      <c r="AA135" s="46">
        <f t="shared" si="31"/>
        <v>0</v>
      </c>
      <c r="AB135" s="46">
        <f t="shared" si="31"/>
        <v>66.92</v>
      </c>
      <c r="AC135" s="46">
        <f t="shared" si="31"/>
        <v>0</v>
      </c>
      <c r="AD135" s="46">
        <f t="shared" si="31"/>
        <v>0</v>
      </c>
      <c r="AE135" s="46">
        <f t="shared" si="31"/>
        <v>0</v>
      </c>
      <c r="AF135" s="46">
        <f t="shared" si="31"/>
        <v>0</v>
      </c>
      <c r="AG135" s="46">
        <f t="shared" si="31"/>
        <v>34.5</v>
      </c>
      <c r="AH135" s="46">
        <f t="shared" si="31"/>
        <v>0</v>
      </c>
      <c r="AI135" s="46">
        <f t="shared" si="31"/>
        <v>66.92</v>
      </c>
      <c r="AJ135" s="46">
        <f t="shared" si="31"/>
        <v>0</v>
      </c>
      <c r="AK135" s="46">
        <f t="shared" si="31"/>
        <v>0</v>
      </c>
      <c r="AL135" s="47">
        <f t="shared" si="31"/>
        <v>0</v>
      </c>
    </row>
    <row r="136" spans="1:38" ht="31.5" x14ac:dyDescent="0.25">
      <c r="A136" s="48" t="s">
        <v>86</v>
      </c>
      <c r="B136" s="44" t="s">
        <v>57</v>
      </c>
      <c r="C136" s="44"/>
      <c r="D136" s="46"/>
      <c r="E136" s="46"/>
      <c r="F136" s="46"/>
      <c r="G136" s="46"/>
      <c r="H136" s="46"/>
      <c r="I136" s="46"/>
      <c r="J136" s="46"/>
      <c r="K136" s="46"/>
      <c r="L136" s="46"/>
      <c r="M136" s="46"/>
      <c r="N136" s="46"/>
      <c r="O136" s="46"/>
      <c r="P136" s="46"/>
      <c r="Q136" s="46"/>
      <c r="R136" s="46"/>
      <c r="S136" s="46"/>
      <c r="T136" s="46"/>
      <c r="U136" s="46"/>
      <c r="V136" s="46"/>
      <c r="W136" s="46"/>
      <c r="X136" s="53"/>
      <c r="Y136" s="53"/>
      <c r="Z136" s="53"/>
      <c r="AA136" s="53"/>
      <c r="AB136" s="53"/>
      <c r="AC136" s="53"/>
      <c r="AD136" s="53"/>
      <c r="AE136" s="53"/>
      <c r="AF136" s="53"/>
      <c r="AG136" s="53"/>
      <c r="AH136" s="53"/>
      <c r="AI136" s="53"/>
      <c r="AJ136" s="53"/>
      <c r="AK136" s="53"/>
      <c r="AL136" s="57"/>
    </row>
    <row r="137" spans="1:38" x14ac:dyDescent="0.25">
      <c r="A137" s="48" t="s">
        <v>87</v>
      </c>
      <c r="B137" s="61" t="s">
        <v>88</v>
      </c>
      <c r="C137" s="61"/>
      <c r="D137" s="46">
        <f>SUM(D138:D143)</f>
        <v>0</v>
      </c>
      <c r="E137" s="46">
        <f t="shared" ref="E137:AL137" si="32">SUM(E138:E143)</f>
        <v>0</v>
      </c>
      <c r="F137" s="46">
        <f t="shared" si="32"/>
        <v>0</v>
      </c>
      <c r="G137" s="46">
        <f t="shared" si="32"/>
        <v>0</v>
      </c>
      <c r="H137" s="46">
        <f t="shared" si="32"/>
        <v>0</v>
      </c>
      <c r="I137" s="46">
        <f t="shared" si="32"/>
        <v>0</v>
      </c>
      <c r="J137" s="46">
        <f t="shared" si="32"/>
        <v>0</v>
      </c>
      <c r="K137" s="46">
        <f t="shared" si="32"/>
        <v>0</v>
      </c>
      <c r="L137" s="46">
        <f t="shared" si="32"/>
        <v>0</v>
      </c>
      <c r="M137" s="46">
        <f t="shared" si="32"/>
        <v>0</v>
      </c>
      <c r="N137" s="46">
        <f t="shared" si="32"/>
        <v>0</v>
      </c>
      <c r="O137" s="46">
        <f t="shared" si="32"/>
        <v>0</v>
      </c>
      <c r="P137" s="46">
        <f t="shared" si="32"/>
        <v>0</v>
      </c>
      <c r="Q137" s="46">
        <f t="shared" si="32"/>
        <v>0</v>
      </c>
      <c r="R137" s="46">
        <f t="shared" si="32"/>
        <v>0</v>
      </c>
      <c r="S137" s="46">
        <f t="shared" si="32"/>
        <v>0</v>
      </c>
      <c r="T137" s="46">
        <f t="shared" si="32"/>
        <v>0</v>
      </c>
      <c r="U137" s="46">
        <f t="shared" si="32"/>
        <v>0</v>
      </c>
      <c r="V137" s="46">
        <f t="shared" si="32"/>
        <v>0</v>
      </c>
      <c r="W137" s="46">
        <f t="shared" si="32"/>
        <v>0</v>
      </c>
      <c r="X137" s="46">
        <f t="shared" si="32"/>
        <v>0</v>
      </c>
      <c r="Y137" s="46">
        <f t="shared" si="32"/>
        <v>0</v>
      </c>
      <c r="Z137" s="46">
        <f t="shared" si="32"/>
        <v>34.5</v>
      </c>
      <c r="AA137" s="46">
        <f t="shared" si="32"/>
        <v>0</v>
      </c>
      <c r="AB137" s="46">
        <f t="shared" si="32"/>
        <v>66.92</v>
      </c>
      <c r="AC137" s="46">
        <f t="shared" si="32"/>
        <v>0</v>
      </c>
      <c r="AD137" s="46">
        <f t="shared" si="32"/>
        <v>0</v>
      </c>
      <c r="AE137" s="46">
        <f t="shared" si="32"/>
        <v>0</v>
      </c>
      <c r="AF137" s="46">
        <f t="shared" si="32"/>
        <v>0</v>
      </c>
      <c r="AG137" s="46">
        <f t="shared" si="32"/>
        <v>34.5</v>
      </c>
      <c r="AH137" s="46">
        <f t="shared" si="32"/>
        <v>0</v>
      </c>
      <c r="AI137" s="46">
        <f t="shared" si="32"/>
        <v>66.92</v>
      </c>
      <c r="AJ137" s="46">
        <f t="shared" si="32"/>
        <v>0</v>
      </c>
      <c r="AK137" s="46">
        <f t="shared" si="32"/>
        <v>0</v>
      </c>
      <c r="AL137" s="47">
        <f t="shared" si="32"/>
        <v>0</v>
      </c>
    </row>
    <row r="138" spans="1:38" ht="33" x14ac:dyDescent="0.25">
      <c r="A138" s="151">
        <v>1</v>
      </c>
      <c r="B138" s="358" t="s">
        <v>89</v>
      </c>
      <c r="C138" s="51" t="s">
        <v>90</v>
      </c>
      <c r="D138" s="53"/>
      <c r="E138" s="53"/>
      <c r="F138" s="53"/>
      <c r="G138" s="53"/>
      <c r="H138" s="53"/>
      <c r="I138" s="53"/>
      <c r="J138" s="53"/>
      <c r="K138" s="53"/>
      <c r="L138" s="53"/>
      <c r="M138" s="53"/>
      <c r="N138" s="53"/>
      <c r="O138" s="53"/>
      <c r="P138" s="53"/>
      <c r="Q138" s="53"/>
      <c r="R138" s="53"/>
      <c r="S138" s="53"/>
      <c r="T138" s="53"/>
      <c r="U138" s="53"/>
      <c r="V138" s="53"/>
      <c r="W138" s="53"/>
      <c r="X138" s="53"/>
      <c r="Y138" s="53"/>
      <c r="Z138" s="53">
        <v>25</v>
      </c>
      <c r="AA138" s="53"/>
      <c r="AB138" s="53"/>
      <c r="AC138" s="53"/>
      <c r="AD138" s="53"/>
      <c r="AE138" s="53"/>
      <c r="AF138" s="53">
        <f t="shared" ref="AF138:AL143" si="33">D138+K138+R138+Y138</f>
        <v>0</v>
      </c>
      <c r="AG138" s="53">
        <f t="shared" si="33"/>
        <v>25</v>
      </c>
      <c r="AH138" s="53">
        <f t="shared" si="33"/>
        <v>0</v>
      </c>
      <c r="AI138" s="53">
        <f t="shared" si="33"/>
        <v>0</v>
      </c>
      <c r="AJ138" s="53">
        <f t="shared" si="33"/>
        <v>0</v>
      </c>
      <c r="AK138" s="53">
        <f t="shared" si="33"/>
        <v>0</v>
      </c>
      <c r="AL138" s="57">
        <f t="shared" si="33"/>
        <v>0</v>
      </c>
    </row>
    <row r="139" spans="1:38" ht="33" x14ac:dyDescent="0.25">
      <c r="A139" s="151">
        <f>A138+1</f>
        <v>2</v>
      </c>
      <c r="B139" s="358" t="s">
        <v>93</v>
      </c>
      <c r="C139" s="51" t="s">
        <v>94</v>
      </c>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v>2.4</v>
      </c>
      <c r="AC139" s="53"/>
      <c r="AD139" s="53"/>
      <c r="AE139" s="53"/>
      <c r="AF139" s="53">
        <f t="shared" si="33"/>
        <v>0</v>
      </c>
      <c r="AG139" s="53">
        <f t="shared" si="33"/>
        <v>0</v>
      </c>
      <c r="AH139" s="53">
        <f t="shared" si="33"/>
        <v>0</v>
      </c>
      <c r="AI139" s="53">
        <f t="shared" si="33"/>
        <v>2.4</v>
      </c>
      <c r="AJ139" s="53">
        <f t="shared" si="33"/>
        <v>0</v>
      </c>
      <c r="AK139" s="53">
        <f t="shared" si="33"/>
        <v>0</v>
      </c>
      <c r="AL139" s="57">
        <f t="shared" si="33"/>
        <v>0</v>
      </c>
    </row>
    <row r="140" spans="1:38" ht="33" x14ac:dyDescent="0.25">
      <c r="A140" s="151">
        <f>A139+1</f>
        <v>3</v>
      </c>
      <c r="B140" s="358" t="s">
        <v>95</v>
      </c>
      <c r="C140" s="154" t="s">
        <v>96</v>
      </c>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v>0.2</v>
      </c>
      <c r="AC140" s="53"/>
      <c r="AD140" s="53"/>
      <c r="AE140" s="53"/>
      <c r="AF140" s="53">
        <f t="shared" si="33"/>
        <v>0</v>
      </c>
      <c r="AG140" s="53">
        <f t="shared" si="33"/>
        <v>0</v>
      </c>
      <c r="AH140" s="53">
        <f t="shared" si="33"/>
        <v>0</v>
      </c>
      <c r="AI140" s="53">
        <f t="shared" si="33"/>
        <v>0.2</v>
      </c>
      <c r="AJ140" s="53">
        <f t="shared" si="33"/>
        <v>0</v>
      </c>
      <c r="AK140" s="53">
        <f t="shared" si="33"/>
        <v>0</v>
      </c>
      <c r="AL140" s="57">
        <f t="shared" si="33"/>
        <v>0</v>
      </c>
    </row>
    <row r="141" spans="1:38" ht="16.5" x14ac:dyDescent="0.25">
      <c r="A141" s="151">
        <f>A140+1</f>
        <v>4</v>
      </c>
      <c r="B141" s="358" t="s">
        <v>109</v>
      </c>
      <c r="C141" s="279" t="s">
        <v>110</v>
      </c>
      <c r="D141" s="53"/>
      <c r="E141" s="53"/>
      <c r="F141" s="53"/>
      <c r="G141" s="53"/>
      <c r="H141" s="53"/>
      <c r="I141" s="53"/>
      <c r="J141" s="53"/>
      <c r="K141" s="53"/>
      <c r="L141" s="53"/>
      <c r="M141" s="53"/>
      <c r="N141" s="53"/>
      <c r="O141" s="53"/>
      <c r="P141" s="53"/>
      <c r="Q141" s="53"/>
      <c r="R141" s="53"/>
      <c r="S141" s="53"/>
      <c r="T141" s="53"/>
      <c r="U141" s="53"/>
      <c r="V141" s="53"/>
      <c r="W141" s="53"/>
      <c r="X141" s="53"/>
      <c r="Y141" s="53"/>
      <c r="Z141" s="155"/>
      <c r="AA141" s="155"/>
      <c r="AB141" s="155">
        <v>13.67</v>
      </c>
      <c r="AC141" s="53"/>
      <c r="AD141" s="53"/>
      <c r="AE141" s="53"/>
      <c r="AF141" s="53">
        <f t="shared" si="33"/>
        <v>0</v>
      </c>
      <c r="AG141" s="53">
        <f t="shared" si="33"/>
        <v>0</v>
      </c>
      <c r="AH141" s="53">
        <f t="shared" si="33"/>
        <v>0</v>
      </c>
      <c r="AI141" s="53">
        <f t="shared" si="33"/>
        <v>13.67</v>
      </c>
      <c r="AJ141" s="53">
        <f t="shared" si="33"/>
        <v>0</v>
      </c>
      <c r="AK141" s="53">
        <f t="shared" si="33"/>
        <v>0</v>
      </c>
      <c r="AL141" s="57">
        <f t="shared" si="33"/>
        <v>0</v>
      </c>
    </row>
    <row r="142" spans="1:38" ht="16.5" x14ac:dyDescent="0.25">
      <c r="A142" s="151">
        <f t="shared" ref="A142:A143" si="34">A141+1</f>
        <v>5</v>
      </c>
      <c r="B142" s="358" t="s">
        <v>119</v>
      </c>
      <c r="C142" s="305" t="s">
        <v>120</v>
      </c>
      <c r="D142" s="53"/>
      <c r="E142" s="53"/>
      <c r="F142" s="53"/>
      <c r="G142" s="53"/>
      <c r="H142" s="53"/>
      <c r="I142" s="53"/>
      <c r="J142" s="53"/>
      <c r="K142" s="53"/>
      <c r="L142" s="53"/>
      <c r="M142" s="53"/>
      <c r="N142" s="53"/>
      <c r="O142" s="53"/>
      <c r="P142" s="53"/>
      <c r="Q142" s="53"/>
      <c r="R142" s="53"/>
      <c r="S142" s="53"/>
      <c r="T142" s="53"/>
      <c r="U142" s="53"/>
      <c r="V142" s="53"/>
      <c r="W142" s="53"/>
      <c r="X142" s="53"/>
      <c r="Y142" s="53"/>
      <c r="Z142" s="155"/>
      <c r="AA142" s="155"/>
      <c r="AB142" s="155">
        <v>50.65</v>
      </c>
      <c r="AC142" s="53"/>
      <c r="AD142" s="53"/>
      <c r="AE142" s="53"/>
      <c r="AF142" s="53">
        <f t="shared" si="33"/>
        <v>0</v>
      </c>
      <c r="AG142" s="53">
        <f t="shared" si="33"/>
        <v>0</v>
      </c>
      <c r="AH142" s="53">
        <f t="shared" si="33"/>
        <v>0</v>
      </c>
      <c r="AI142" s="53">
        <f t="shared" si="33"/>
        <v>50.65</v>
      </c>
      <c r="AJ142" s="53">
        <f t="shared" si="33"/>
        <v>0</v>
      </c>
      <c r="AK142" s="53">
        <f t="shared" si="33"/>
        <v>0</v>
      </c>
      <c r="AL142" s="57">
        <f t="shared" si="33"/>
        <v>0</v>
      </c>
    </row>
    <row r="143" spans="1:38" ht="17.25" thickBot="1" x14ac:dyDescent="0.3">
      <c r="A143" s="152">
        <f t="shared" si="34"/>
        <v>6</v>
      </c>
      <c r="B143" s="359" t="s">
        <v>145</v>
      </c>
      <c r="C143" s="361" t="s">
        <v>146</v>
      </c>
      <c r="D143" s="75"/>
      <c r="E143" s="75"/>
      <c r="F143" s="75"/>
      <c r="G143" s="75"/>
      <c r="H143" s="75"/>
      <c r="I143" s="75"/>
      <c r="J143" s="75"/>
      <c r="K143" s="75"/>
      <c r="L143" s="75"/>
      <c r="M143" s="75"/>
      <c r="N143" s="75"/>
      <c r="O143" s="75"/>
      <c r="P143" s="75"/>
      <c r="Q143" s="75"/>
      <c r="R143" s="75"/>
      <c r="S143" s="75"/>
      <c r="T143" s="75"/>
      <c r="U143" s="75"/>
      <c r="V143" s="75"/>
      <c r="W143" s="75"/>
      <c r="X143" s="75"/>
      <c r="Y143" s="75"/>
      <c r="Z143" s="153">
        <v>9.5</v>
      </c>
      <c r="AA143" s="153"/>
      <c r="AB143" s="153"/>
      <c r="AC143" s="75"/>
      <c r="AD143" s="75"/>
      <c r="AE143" s="75"/>
      <c r="AF143" s="75">
        <f t="shared" si="33"/>
        <v>0</v>
      </c>
      <c r="AG143" s="75">
        <f t="shared" si="33"/>
        <v>9.5</v>
      </c>
      <c r="AH143" s="75">
        <f t="shared" si="33"/>
        <v>0</v>
      </c>
      <c r="AI143" s="75">
        <f t="shared" si="33"/>
        <v>0</v>
      </c>
      <c r="AJ143" s="75">
        <f t="shared" si="33"/>
        <v>0</v>
      </c>
      <c r="AK143" s="75">
        <f t="shared" si="33"/>
        <v>0</v>
      </c>
      <c r="AL143" s="79">
        <f t="shared" si="33"/>
        <v>0</v>
      </c>
    </row>
    <row r="144" spans="1:38" ht="18.75" customHeight="1" x14ac:dyDescent="0.25">
      <c r="B144" s="146"/>
      <c r="C144" s="147"/>
      <c r="D144" s="148"/>
      <c r="E144" s="149"/>
      <c r="F144" s="149"/>
      <c r="G144" s="149"/>
      <c r="H144" s="149"/>
      <c r="I144" s="149"/>
      <c r="J144" s="149"/>
      <c r="K144" s="149"/>
      <c r="L144" s="149"/>
      <c r="M144" s="149"/>
      <c r="N144" s="149"/>
      <c r="O144" s="149"/>
      <c r="P144" s="149"/>
      <c r="Q144" s="149"/>
      <c r="R144" s="149"/>
      <c r="S144" s="149"/>
      <c r="T144" s="149"/>
      <c r="U144" s="149"/>
      <c r="V144" s="149"/>
      <c r="W144" s="149"/>
      <c r="AD144" s="150"/>
    </row>
    <row r="145" spans="1:52" ht="18.75" customHeight="1" x14ac:dyDescent="0.25">
      <c r="B145" s="146"/>
      <c r="C145" s="147"/>
      <c r="D145" s="148"/>
      <c r="E145" s="149"/>
      <c r="F145" s="149"/>
      <c r="G145" s="149"/>
      <c r="H145" s="149"/>
      <c r="I145" s="149"/>
      <c r="J145" s="149"/>
      <c r="K145" s="149"/>
      <c r="L145" s="149"/>
      <c r="M145" s="149"/>
      <c r="N145" s="149"/>
      <c r="O145" s="149"/>
      <c r="P145" s="149"/>
      <c r="Q145" s="149"/>
      <c r="R145" s="149"/>
      <c r="S145" s="149"/>
      <c r="T145" s="149"/>
      <c r="U145" s="149"/>
      <c r="V145" s="149"/>
      <c r="W145" s="149"/>
      <c r="AD145" s="150"/>
    </row>
    <row r="146" spans="1:52" ht="18.75" customHeight="1" x14ac:dyDescent="0.25">
      <c r="B146" s="146"/>
      <c r="C146" s="147"/>
      <c r="D146" s="148"/>
      <c r="E146" s="149"/>
      <c r="F146" s="149"/>
      <c r="G146" s="149"/>
      <c r="H146" s="149"/>
      <c r="I146" s="149"/>
      <c r="J146" s="149"/>
      <c r="K146" s="149"/>
      <c r="L146" s="149"/>
      <c r="M146" s="149"/>
      <c r="N146" s="149"/>
      <c r="O146" s="149"/>
      <c r="P146" s="149"/>
      <c r="Q146" s="149"/>
      <c r="R146" s="149"/>
      <c r="S146" s="149"/>
      <c r="T146" s="149"/>
      <c r="U146" s="149"/>
      <c r="V146" s="149"/>
      <c r="W146" s="149"/>
      <c r="AD146" s="150"/>
    </row>
    <row r="147" spans="1:52" ht="18.75" customHeight="1" x14ac:dyDescent="0.25">
      <c r="B147" s="146"/>
      <c r="C147" s="147"/>
      <c r="D147" s="148"/>
      <c r="E147" s="149"/>
      <c r="F147" s="149"/>
      <c r="G147" s="149"/>
      <c r="H147" s="149"/>
      <c r="I147" s="149"/>
      <c r="J147" s="149"/>
      <c r="K147" s="149"/>
      <c r="L147" s="149"/>
      <c r="M147" s="149"/>
      <c r="N147" s="149"/>
      <c r="O147" s="149"/>
      <c r="P147" s="149"/>
      <c r="Q147" s="149"/>
      <c r="R147" s="149"/>
      <c r="S147" s="149"/>
      <c r="T147" s="149"/>
      <c r="U147" s="149"/>
      <c r="V147" s="149"/>
      <c r="W147" s="149"/>
      <c r="AD147" s="150"/>
    </row>
    <row r="148" spans="1:52" ht="16.5" thickBot="1" x14ac:dyDescent="0.3">
      <c r="A148" s="14" t="s">
        <v>218</v>
      </c>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row>
    <row r="149" spans="1:52" ht="15.75" customHeight="1" x14ac:dyDescent="0.25">
      <c r="A149" s="344" t="s">
        <v>197</v>
      </c>
      <c r="B149" s="345" t="s">
        <v>25</v>
      </c>
      <c r="C149" s="345" t="s">
        <v>198</v>
      </c>
      <c r="D149" s="21" t="s">
        <v>219</v>
      </c>
      <c r="E149" s="22"/>
      <c r="F149" s="22"/>
      <c r="G149" s="22"/>
      <c r="H149" s="22"/>
      <c r="I149" s="22"/>
      <c r="J149" s="23"/>
      <c r="K149" s="346" t="s">
        <v>220</v>
      </c>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8"/>
    </row>
    <row r="150" spans="1:52" ht="15.75" customHeight="1" x14ac:dyDescent="0.25">
      <c r="A150" s="349"/>
      <c r="B150" s="157"/>
      <c r="C150" s="157"/>
      <c r="D150" s="158"/>
      <c r="E150" s="159"/>
      <c r="F150" s="159"/>
      <c r="G150" s="159"/>
      <c r="H150" s="159"/>
      <c r="I150" s="159"/>
      <c r="J150" s="160"/>
      <c r="K150" s="161"/>
      <c r="L150" s="162"/>
      <c r="M150" s="162"/>
      <c r="N150" s="162"/>
      <c r="O150" s="162"/>
      <c r="P150" s="162"/>
      <c r="Q150" s="162"/>
      <c r="R150" s="162"/>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350"/>
    </row>
    <row r="151" spans="1:52" ht="61.5" customHeight="1" x14ac:dyDescent="0.25">
      <c r="A151" s="349"/>
      <c r="B151" s="157"/>
      <c r="C151" s="157"/>
      <c r="D151" s="31"/>
      <c r="E151" s="32"/>
      <c r="F151" s="32"/>
      <c r="G151" s="32"/>
      <c r="H151" s="32"/>
      <c r="I151" s="32"/>
      <c r="J151" s="33"/>
      <c r="K151" s="163" t="s">
        <v>221</v>
      </c>
      <c r="L151" s="164"/>
      <c r="M151" s="164"/>
      <c r="N151" s="164"/>
      <c r="O151" s="164"/>
      <c r="P151" s="164"/>
      <c r="Q151" s="165"/>
      <c r="R151" s="163" t="s">
        <v>222</v>
      </c>
      <c r="S151" s="164"/>
      <c r="T151" s="164"/>
      <c r="U151" s="164"/>
      <c r="V151" s="164"/>
      <c r="W151" s="164"/>
      <c r="X151" s="165"/>
      <c r="Y151" s="163" t="s">
        <v>223</v>
      </c>
      <c r="Z151" s="164"/>
      <c r="AA151" s="164"/>
      <c r="AB151" s="164"/>
      <c r="AC151" s="164"/>
      <c r="AD151" s="164"/>
      <c r="AE151" s="165"/>
      <c r="AF151" s="163" t="s">
        <v>224</v>
      </c>
      <c r="AG151" s="164"/>
      <c r="AH151" s="164"/>
      <c r="AI151" s="164"/>
      <c r="AJ151" s="164"/>
      <c r="AK151" s="164"/>
      <c r="AL151" s="165"/>
      <c r="AM151" s="163" t="s">
        <v>225</v>
      </c>
      <c r="AN151" s="164"/>
      <c r="AO151" s="164"/>
      <c r="AP151" s="164"/>
      <c r="AQ151" s="164"/>
      <c r="AR151" s="164"/>
      <c r="AS151" s="165"/>
      <c r="AT151" s="166" t="s">
        <v>41</v>
      </c>
      <c r="AU151" s="167"/>
      <c r="AV151" s="167"/>
      <c r="AW151" s="167"/>
      <c r="AX151" s="167"/>
      <c r="AY151" s="167"/>
      <c r="AZ151" s="351"/>
    </row>
    <row r="152" spans="1:52" ht="60.75" customHeight="1" x14ac:dyDescent="0.25">
      <c r="A152" s="352"/>
      <c r="B152" s="168"/>
      <c r="C152" s="168"/>
      <c r="D152" s="41" t="s">
        <v>205</v>
      </c>
      <c r="E152" s="41" t="s">
        <v>206</v>
      </c>
      <c r="F152" s="41" t="s">
        <v>207</v>
      </c>
      <c r="G152" s="38" t="s">
        <v>208</v>
      </c>
      <c r="H152" s="38" t="s">
        <v>209</v>
      </c>
      <c r="I152" s="38" t="s">
        <v>210</v>
      </c>
      <c r="J152" s="135" t="s">
        <v>211</v>
      </c>
      <c r="K152" s="135" t="s">
        <v>205</v>
      </c>
      <c r="L152" s="135" t="s">
        <v>206</v>
      </c>
      <c r="M152" s="135" t="s">
        <v>207</v>
      </c>
      <c r="N152" s="38" t="s">
        <v>208</v>
      </c>
      <c r="O152" s="38" t="s">
        <v>209</v>
      </c>
      <c r="P152" s="38" t="s">
        <v>210</v>
      </c>
      <c r="Q152" s="135" t="s">
        <v>211</v>
      </c>
      <c r="R152" s="135" t="s">
        <v>205</v>
      </c>
      <c r="S152" s="135" t="s">
        <v>206</v>
      </c>
      <c r="T152" s="135" t="s">
        <v>207</v>
      </c>
      <c r="U152" s="38" t="s">
        <v>208</v>
      </c>
      <c r="V152" s="38" t="s">
        <v>209</v>
      </c>
      <c r="W152" s="38" t="s">
        <v>210</v>
      </c>
      <c r="X152" s="135" t="s">
        <v>211</v>
      </c>
      <c r="Y152" s="135" t="s">
        <v>205</v>
      </c>
      <c r="Z152" s="135" t="s">
        <v>206</v>
      </c>
      <c r="AA152" s="135" t="s">
        <v>207</v>
      </c>
      <c r="AB152" s="38" t="s">
        <v>208</v>
      </c>
      <c r="AC152" s="38" t="s">
        <v>209</v>
      </c>
      <c r="AD152" s="38" t="s">
        <v>210</v>
      </c>
      <c r="AE152" s="135" t="s">
        <v>211</v>
      </c>
      <c r="AF152" s="135" t="s">
        <v>205</v>
      </c>
      <c r="AG152" s="135" t="s">
        <v>206</v>
      </c>
      <c r="AH152" s="135" t="s">
        <v>207</v>
      </c>
      <c r="AI152" s="38" t="s">
        <v>208</v>
      </c>
      <c r="AJ152" s="38" t="s">
        <v>209</v>
      </c>
      <c r="AK152" s="38" t="s">
        <v>210</v>
      </c>
      <c r="AL152" s="135" t="s">
        <v>211</v>
      </c>
      <c r="AM152" s="135" t="s">
        <v>205</v>
      </c>
      <c r="AN152" s="135" t="s">
        <v>206</v>
      </c>
      <c r="AO152" s="135" t="s">
        <v>207</v>
      </c>
      <c r="AP152" s="38" t="s">
        <v>208</v>
      </c>
      <c r="AQ152" s="38" t="s">
        <v>209</v>
      </c>
      <c r="AR152" s="38" t="s">
        <v>210</v>
      </c>
      <c r="AS152" s="135" t="s">
        <v>211</v>
      </c>
      <c r="AT152" s="135" t="s">
        <v>205</v>
      </c>
      <c r="AU152" s="135" t="s">
        <v>206</v>
      </c>
      <c r="AV152" s="135" t="s">
        <v>207</v>
      </c>
      <c r="AW152" s="38" t="s">
        <v>208</v>
      </c>
      <c r="AX152" s="38" t="s">
        <v>209</v>
      </c>
      <c r="AY152" s="38" t="s">
        <v>210</v>
      </c>
      <c r="AZ152" s="136" t="s">
        <v>211</v>
      </c>
    </row>
    <row r="153" spans="1:52" x14ac:dyDescent="0.25">
      <c r="A153" s="137">
        <v>1</v>
      </c>
      <c r="B153" s="138">
        <v>2</v>
      </c>
      <c r="C153" s="138">
        <v>3</v>
      </c>
      <c r="D153" s="51">
        <v>4</v>
      </c>
      <c r="E153" s="138">
        <v>5</v>
      </c>
      <c r="F153" s="51">
        <v>6</v>
      </c>
      <c r="G153" s="138">
        <v>7</v>
      </c>
      <c r="H153" s="51">
        <v>8</v>
      </c>
      <c r="I153" s="138">
        <v>9</v>
      </c>
      <c r="J153" s="51">
        <v>10</v>
      </c>
      <c r="K153" s="138">
        <v>11</v>
      </c>
      <c r="L153" s="51">
        <v>12</v>
      </c>
      <c r="M153" s="138">
        <v>13</v>
      </c>
      <c r="N153" s="51">
        <v>14</v>
      </c>
      <c r="O153" s="138">
        <v>15</v>
      </c>
      <c r="P153" s="51">
        <v>16</v>
      </c>
      <c r="Q153" s="138">
        <v>17</v>
      </c>
      <c r="R153" s="51">
        <v>18</v>
      </c>
      <c r="S153" s="138">
        <v>19</v>
      </c>
      <c r="T153" s="51">
        <v>20</v>
      </c>
      <c r="U153" s="138">
        <v>21</v>
      </c>
      <c r="V153" s="51">
        <v>22</v>
      </c>
      <c r="W153" s="138">
        <v>23</v>
      </c>
      <c r="X153" s="51">
        <v>24</v>
      </c>
      <c r="Y153" s="138">
        <v>25</v>
      </c>
      <c r="Z153" s="51">
        <v>26</v>
      </c>
      <c r="AA153" s="138">
        <v>27</v>
      </c>
      <c r="AB153" s="51">
        <v>28</v>
      </c>
      <c r="AC153" s="138">
        <v>29</v>
      </c>
      <c r="AD153" s="51">
        <v>30</v>
      </c>
      <c r="AE153" s="138">
        <v>31</v>
      </c>
      <c r="AF153" s="51">
        <v>32</v>
      </c>
      <c r="AG153" s="138">
        <v>33</v>
      </c>
      <c r="AH153" s="51">
        <v>34</v>
      </c>
      <c r="AI153" s="138">
        <v>35</v>
      </c>
      <c r="AJ153" s="51">
        <v>36</v>
      </c>
      <c r="AK153" s="138">
        <v>37</v>
      </c>
      <c r="AL153" s="51">
        <v>38</v>
      </c>
      <c r="AM153" s="138">
        <v>39</v>
      </c>
      <c r="AN153" s="51">
        <v>40</v>
      </c>
      <c r="AO153" s="138">
        <v>41</v>
      </c>
      <c r="AP153" s="51">
        <v>42</v>
      </c>
      <c r="AQ153" s="138">
        <v>43</v>
      </c>
      <c r="AR153" s="51">
        <v>44</v>
      </c>
      <c r="AS153" s="138">
        <v>45</v>
      </c>
      <c r="AT153" s="51">
        <v>46</v>
      </c>
      <c r="AU153" s="138">
        <v>47</v>
      </c>
      <c r="AV153" s="51">
        <v>48</v>
      </c>
      <c r="AW153" s="138">
        <v>49</v>
      </c>
      <c r="AX153" s="51">
        <v>50</v>
      </c>
      <c r="AY153" s="138">
        <v>51</v>
      </c>
      <c r="AZ153" s="143">
        <v>52</v>
      </c>
    </row>
    <row r="154" spans="1:52" x14ac:dyDescent="0.25">
      <c r="A154" s="43"/>
      <c r="B154" s="44" t="s">
        <v>54</v>
      </c>
      <c r="C154" s="44"/>
      <c r="D154" s="46">
        <f>D155+D171</f>
        <v>0</v>
      </c>
      <c r="E154" s="46">
        <f t="shared" ref="E154:AZ154" si="35">E155+E171</f>
        <v>106.5</v>
      </c>
      <c r="F154" s="46">
        <f t="shared" si="35"/>
        <v>0</v>
      </c>
      <c r="G154" s="46">
        <f t="shared" si="35"/>
        <v>173.63200000000001</v>
      </c>
      <c r="H154" s="46">
        <f t="shared" si="35"/>
        <v>3.19</v>
      </c>
      <c r="I154" s="46">
        <f t="shared" si="35"/>
        <v>0</v>
      </c>
      <c r="J154" s="46">
        <f t="shared" si="35"/>
        <v>0</v>
      </c>
      <c r="K154" s="46">
        <f t="shared" si="35"/>
        <v>0</v>
      </c>
      <c r="L154" s="46">
        <f t="shared" si="35"/>
        <v>0</v>
      </c>
      <c r="M154" s="46">
        <f t="shared" si="35"/>
        <v>0</v>
      </c>
      <c r="N154" s="46">
        <f t="shared" si="35"/>
        <v>1.3619999999999999</v>
      </c>
      <c r="O154" s="46">
        <f t="shared" si="35"/>
        <v>0</v>
      </c>
      <c r="P154" s="46">
        <f t="shared" si="35"/>
        <v>0</v>
      </c>
      <c r="Q154" s="46">
        <f t="shared" si="35"/>
        <v>0</v>
      </c>
      <c r="R154" s="46">
        <f t="shared" si="35"/>
        <v>0</v>
      </c>
      <c r="S154" s="46">
        <f t="shared" si="35"/>
        <v>46.75</v>
      </c>
      <c r="T154" s="46">
        <f t="shared" si="35"/>
        <v>0</v>
      </c>
      <c r="U154" s="46">
        <f t="shared" si="35"/>
        <v>38.510000000000005</v>
      </c>
      <c r="V154" s="46">
        <f t="shared" si="35"/>
        <v>3.19</v>
      </c>
      <c r="W154" s="46">
        <f t="shared" si="35"/>
        <v>0</v>
      </c>
      <c r="X154" s="46">
        <f t="shared" si="35"/>
        <v>0</v>
      </c>
      <c r="Y154" s="46">
        <f t="shared" si="35"/>
        <v>0</v>
      </c>
      <c r="Z154" s="46">
        <f t="shared" si="35"/>
        <v>16</v>
      </c>
      <c r="AA154" s="46">
        <f t="shared" si="35"/>
        <v>0</v>
      </c>
      <c r="AB154" s="46">
        <f t="shared" si="35"/>
        <v>0</v>
      </c>
      <c r="AC154" s="46">
        <f t="shared" si="35"/>
        <v>0</v>
      </c>
      <c r="AD154" s="46">
        <f t="shared" si="35"/>
        <v>0</v>
      </c>
      <c r="AE154" s="46">
        <f t="shared" si="35"/>
        <v>0</v>
      </c>
      <c r="AF154" s="46">
        <f t="shared" si="35"/>
        <v>0</v>
      </c>
      <c r="AG154" s="46">
        <f t="shared" si="35"/>
        <v>9.25</v>
      </c>
      <c r="AH154" s="46">
        <f t="shared" si="35"/>
        <v>0</v>
      </c>
      <c r="AI154" s="46">
        <f t="shared" si="35"/>
        <v>66.84</v>
      </c>
      <c r="AJ154" s="46">
        <f t="shared" si="35"/>
        <v>0</v>
      </c>
      <c r="AK154" s="46">
        <f t="shared" si="35"/>
        <v>0</v>
      </c>
      <c r="AL154" s="46">
        <f t="shared" si="35"/>
        <v>0</v>
      </c>
      <c r="AM154" s="46">
        <f t="shared" si="35"/>
        <v>0</v>
      </c>
      <c r="AN154" s="46">
        <f t="shared" si="35"/>
        <v>34.5</v>
      </c>
      <c r="AO154" s="46">
        <f t="shared" si="35"/>
        <v>0</v>
      </c>
      <c r="AP154" s="46">
        <f t="shared" si="35"/>
        <v>66.92</v>
      </c>
      <c r="AQ154" s="46">
        <f t="shared" si="35"/>
        <v>0</v>
      </c>
      <c r="AR154" s="46">
        <f t="shared" si="35"/>
        <v>0</v>
      </c>
      <c r="AS154" s="46">
        <f t="shared" si="35"/>
        <v>0</v>
      </c>
      <c r="AT154" s="46">
        <f t="shared" si="35"/>
        <v>0</v>
      </c>
      <c r="AU154" s="46">
        <f t="shared" si="35"/>
        <v>0</v>
      </c>
      <c r="AV154" s="46">
        <f t="shared" si="35"/>
        <v>106.5</v>
      </c>
      <c r="AW154" s="46">
        <f t="shared" si="35"/>
        <v>0</v>
      </c>
      <c r="AX154" s="46">
        <f t="shared" si="35"/>
        <v>173.63200000000001</v>
      </c>
      <c r="AY154" s="46">
        <f t="shared" si="35"/>
        <v>3.19</v>
      </c>
      <c r="AZ154" s="47">
        <f t="shared" si="35"/>
        <v>0</v>
      </c>
    </row>
    <row r="155" spans="1:52" x14ac:dyDescent="0.25">
      <c r="A155" s="43">
        <v>1</v>
      </c>
      <c r="B155" s="44" t="s">
        <v>55</v>
      </c>
      <c r="C155" s="44"/>
      <c r="D155" s="46">
        <f>D156+D159+D160+D162+D163</f>
        <v>0</v>
      </c>
      <c r="E155" s="46">
        <f t="shared" ref="E155:AZ155" si="36">E156+E159+E160+E162+E163</f>
        <v>8</v>
      </c>
      <c r="F155" s="46">
        <f t="shared" si="36"/>
        <v>0</v>
      </c>
      <c r="G155" s="46">
        <f t="shared" si="36"/>
        <v>56.050000000000004</v>
      </c>
      <c r="H155" s="46">
        <f t="shared" si="36"/>
        <v>0</v>
      </c>
      <c r="I155" s="46">
        <f t="shared" si="36"/>
        <v>0</v>
      </c>
      <c r="J155" s="46">
        <f t="shared" si="36"/>
        <v>0</v>
      </c>
      <c r="K155" s="46">
        <f t="shared" si="36"/>
        <v>0</v>
      </c>
      <c r="L155" s="46">
        <f t="shared" si="36"/>
        <v>0</v>
      </c>
      <c r="M155" s="46">
        <f t="shared" si="36"/>
        <v>0</v>
      </c>
      <c r="N155" s="46">
        <f t="shared" si="36"/>
        <v>0</v>
      </c>
      <c r="O155" s="46">
        <f t="shared" si="36"/>
        <v>0</v>
      </c>
      <c r="P155" s="46">
        <f t="shared" si="36"/>
        <v>0</v>
      </c>
      <c r="Q155" s="46">
        <f t="shared" si="36"/>
        <v>0</v>
      </c>
      <c r="R155" s="46">
        <f t="shared" si="36"/>
        <v>0</v>
      </c>
      <c r="S155" s="46">
        <f t="shared" si="36"/>
        <v>4</v>
      </c>
      <c r="T155" s="46">
        <f t="shared" si="36"/>
        <v>0</v>
      </c>
      <c r="U155" s="46">
        <f t="shared" si="36"/>
        <v>26.35</v>
      </c>
      <c r="V155" s="46">
        <f t="shared" si="36"/>
        <v>0</v>
      </c>
      <c r="W155" s="46">
        <f t="shared" si="36"/>
        <v>0</v>
      </c>
      <c r="X155" s="46">
        <f t="shared" si="36"/>
        <v>0</v>
      </c>
      <c r="Y155" s="46">
        <f t="shared" si="36"/>
        <v>0</v>
      </c>
      <c r="Z155" s="46">
        <f t="shared" si="36"/>
        <v>0</v>
      </c>
      <c r="AA155" s="46">
        <f t="shared" si="36"/>
        <v>0</v>
      </c>
      <c r="AB155" s="46">
        <f t="shared" si="36"/>
        <v>0</v>
      </c>
      <c r="AC155" s="46">
        <f t="shared" si="36"/>
        <v>0</v>
      </c>
      <c r="AD155" s="46">
        <f t="shared" si="36"/>
        <v>0</v>
      </c>
      <c r="AE155" s="46">
        <f t="shared" si="36"/>
        <v>0</v>
      </c>
      <c r="AF155" s="46">
        <f t="shared" si="36"/>
        <v>0</v>
      </c>
      <c r="AG155" s="46">
        <f t="shared" si="36"/>
        <v>4</v>
      </c>
      <c r="AH155" s="46">
        <f t="shared" si="36"/>
        <v>0</v>
      </c>
      <c r="AI155" s="46">
        <f t="shared" si="36"/>
        <v>29.7</v>
      </c>
      <c r="AJ155" s="46">
        <f t="shared" si="36"/>
        <v>0</v>
      </c>
      <c r="AK155" s="46">
        <f t="shared" si="36"/>
        <v>0</v>
      </c>
      <c r="AL155" s="46">
        <f t="shared" si="36"/>
        <v>0</v>
      </c>
      <c r="AM155" s="46">
        <f t="shared" si="36"/>
        <v>0</v>
      </c>
      <c r="AN155" s="46">
        <f t="shared" si="36"/>
        <v>0</v>
      </c>
      <c r="AO155" s="46">
        <f t="shared" si="36"/>
        <v>0</v>
      </c>
      <c r="AP155" s="46">
        <f t="shared" si="36"/>
        <v>0</v>
      </c>
      <c r="AQ155" s="46">
        <f t="shared" si="36"/>
        <v>0</v>
      </c>
      <c r="AR155" s="46">
        <f t="shared" si="36"/>
        <v>0</v>
      </c>
      <c r="AS155" s="46">
        <f t="shared" si="36"/>
        <v>0</v>
      </c>
      <c r="AT155" s="46">
        <f t="shared" si="36"/>
        <v>0</v>
      </c>
      <c r="AU155" s="46">
        <f t="shared" si="36"/>
        <v>0</v>
      </c>
      <c r="AV155" s="46">
        <f t="shared" si="36"/>
        <v>8</v>
      </c>
      <c r="AW155" s="46">
        <f t="shared" si="36"/>
        <v>0</v>
      </c>
      <c r="AX155" s="46">
        <f t="shared" si="36"/>
        <v>56.050000000000004</v>
      </c>
      <c r="AY155" s="46">
        <f t="shared" si="36"/>
        <v>0</v>
      </c>
      <c r="AZ155" s="47">
        <f t="shared" si="36"/>
        <v>0</v>
      </c>
    </row>
    <row r="156" spans="1:52" ht="53.25" customHeight="1" x14ac:dyDescent="0.25">
      <c r="A156" s="48" t="s">
        <v>56</v>
      </c>
      <c r="B156" s="44" t="s">
        <v>57</v>
      </c>
      <c r="C156" s="44"/>
      <c r="D156" s="46">
        <f>SUM(D157:D158)</f>
        <v>0</v>
      </c>
      <c r="E156" s="46">
        <f t="shared" ref="E156:AZ156" si="37">SUM(E157:E158)</f>
        <v>0</v>
      </c>
      <c r="F156" s="46">
        <f t="shared" si="37"/>
        <v>0</v>
      </c>
      <c r="G156" s="46">
        <f t="shared" si="37"/>
        <v>0</v>
      </c>
      <c r="H156" s="46">
        <f t="shared" si="37"/>
        <v>0</v>
      </c>
      <c r="I156" s="46">
        <f t="shared" si="37"/>
        <v>0</v>
      </c>
      <c r="J156" s="46">
        <f t="shared" si="37"/>
        <v>0</v>
      </c>
      <c r="K156" s="46">
        <f t="shared" si="37"/>
        <v>0</v>
      </c>
      <c r="L156" s="46">
        <f t="shared" si="37"/>
        <v>0</v>
      </c>
      <c r="M156" s="46">
        <f t="shared" si="37"/>
        <v>0</v>
      </c>
      <c r="N156" s="46">
        <f t="shared" si="37"/>
        <v>0</v>
      </c>
      <c r="O156" s="46">
        <f t="shared" si="37"/>
        <v>0</v>
      </c>
      <c r="P156" s="46">
        <f t="shared" si="37"/>
        <v>0</v>
      </c>
      <c r="Q156" s="46">
        <f t="shared" si="37"/>
        <v>0</v>
      </c>
      <c r="R156" s="46">
        <f t="shared" si="37"/>
        <v>0</v>
      </c>
      <c r="S156" s="46">
        <f t="shared" si="37"/>
        <v>0</v>
      </c>
      <c r="T156" s="46">
        <f t="shared" si="37"/>
        <v>0</v>
      </c>
      <c r="U156" s="46">
        <f t="shared" si="37"/>
        <v>0</v>
      </c>
      <c r="V156" s="46">
        <f t="shared" si="37"/>
        <v>0</v>
      </c>
      <c r="W156" s="46">
        <f t="shared" si="37"/>
        <v>0</v>
      </c>
      <c r="X156" s="46">
        <f t="shared" si="37"/>
        <v>0</v>
      </c>
      <c r="Y156" s="46">
        <f t="shared" si="37"/>
        <v>0</v>
      </c>
      <c r="Z156" s="46">
        <f t="shared" si="37"/>
        <v>0</v>
      </c>
      <c r="AA156" s="46">
        <f t="shared" si="37"/>
        <v>0</v>
      </c>
      <c r="AB156" s="46">
        <f t="shared" si="37"/>
        <v>0</v>
      </c>
      <c r="AC156" s="46">
        <f t="shared" si="37"/>
        <v>0</v>
      </c>
      <c r="AD156" s="46">
        <f t="shared" si="37"/>
        <v>0</v>
      </c>
      <c r="AE156" s="46">
        <f t="shared" si="37"/>
        <v>0</v>
      </c>
      <c r="AF156" s="46">
        <f t="shared" si="37"/>
        <v>0</v>
      </c>
      <c r="AG156" s="46">
        <f t="shared" si="37"/>
        <v>0</v>
      </c>
      <c r="AH156" s="46">
        <f t="shared" si="37"/>
        <v>0</v>
      </c>
      <c r="AI156" s="46">
        <f t="shared" si="37"/>
        <v>0</v>
      </c>
      <c r="AJ156" s="46">
        <f t="shared" si="37"/>
        <v>0</v>
      </c>
      <c r="AK156" s="46">
        <f t="shared" si="37"/>
        <v>0</v>
      </c>
      <c r="AL156" s="46">
        <f t="shared" si="37"/>
        <v>0</v>
      </c>
      <c r="AM156" s="46">
        <f t="shared" si="37"/>
        <v>0</v>
      </c>
      <c r="AN156" s="46">
        <f t="shared" si="37"/>
        <v>0</v>
      </c>
      <c r="AO156" s="46">
        <f t="shared" si="37"/>
        <v>0</v>
      </c>
      <c r="AP156" s="46">
        <f t="shared" si="37"/>
        <v>0</v>
      </c>
      <c r="AQ156" s="46">
        <f t="shared" si="37"/>
        <v>0</v>
      </c>
      <c r="AR156" s="46">
        <f t="shared" si="37"/>
        <v>0</v>
      </c>
      <c r="AS156" s="46">
        <f t="shared" si="37"/>
        <v>0</v>
      </c>
      <c r="AT156" s="46">
        <f t="shared" si="37"/>
        <v>0</v>
      </c>
      <c r="AU156" s="46">
        <f t="shared" si="37"/>
        <v>0</v>
      </c>
      <c r="AV156" s="46">
        <f t="shared" si="37"/>
        <v>0</v>
      </c>
      <c r="AW156" s="46">
        <f t="shared" si="37"/>
        <v>0</v>
      </c>
      <c r="AX156" s="46">
        <f t="shared" si="37"/>
        <v>0</v>
      </c>
      <c r="AY156" s="46">
        <f t="shared" si="37"/>
        <v>0</v>
      </c>
      <c r="AZ156" s="47">
        <f t="shared" si="37"/>
        <v>0</v>
      </c>
    </row>
    <row r="157" spans="1:52" ht="21.75" customHeight="1" x14ac:dyDescent="0.25">
      <c r="A157" s="212">
        <v>1</v>
      </c>
      <c r="B157" s="50" t="s">
        <v>58</v>
      </c>
      <c r="C157" s="51" t="s">
        <v>59</v>
      </c>
      <c r="D157" s="46"/>
      <c r="E157" s="46"/>
      <c r="F157" s="46"/>
      <c r="G157" s="46"/>
      <c r="H157" s="46"/>
      <c r="I157" s="46"/>
      <c r="J157" s="46"/>
      <c r="K157" s="46"/>
      <c r="L157" s="46"/>
      <c r="M157" s="46"/>
      <c r="N157" s="46"/>
      <c r="O157" s="46"/>
      <c r="P157" s="46"/>
      <c r="Q157" s="46"/>
      <c r="R157" s="46"/>
      <c r="S157" s="46"/>
      <c r="T157" s="46"/>
      <c r="U157" s="46"/>
      <c r="V157" s="46"/>
      <c r="W157" s="46"/>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f>K157+R157+Y157+AF157+AM157</f>
        <v>0</v>
      </c>
      <c r="AV157" s="53">
        <f t="shared" ref="AV157:AZ158" si="38">L157+S157+Z157+AG157+AN157</f>
        <v>0</v>
      </c>
      <c r="AW157" s="53">
        <f t="shared" si="38"/>
        <v>0</v>
      </c>
      <c r="AX157" s="53">
        <f t="shared" si="38"/>
        <v>0</v>
      </c>
      <c r="AY157" s="53">
        <f t="shared" si="38"/>
        <v>0</v>
      </c>
      <c r="AZ157" s="57">
        <f t="shared" si="38"/>
        <v>0</v>
      </c>
    </row>
    <row r="158" spans="1:52" ht="16.5" x14ac:dyDescent="0.25">
      <c r="A158" s="49">
        <v>2</v>
      </c>
      <c r="B158" s="358" t="s">
        <v>61</v>
      </c>
      <c r="C158" s="58" t="s">
        <v>62</v>
      </c>
      <c r="D158" s="53"/>
      <c r="E158" s="53"/>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f>K158+R158+Y158+AF158+AM158</f>
        <v>0</v>
      </c>
      <c r="AV158" s="53">
        <f t="shared" si="38"/>
        <v>0</v>
      </c>
      <c r="AW158" s="53">
        <f t="shared" si="38"/>
        <v>0</v>
      </c>
      <c r="AX158" s="53">
        <f t="shared" si="38"/>
        <v>0</v>
      </c>
      <c r="AY158" s="53">
        <f t="shared" si="38"/>
        <v>0</v>
      </c>
      <c r="AZ158" s="57">
        <f t="shared" si="38"/>
        <v>0</v>
      </c>
    </row>
    <row r="159" spans="1:52" ht="31.5" x14ac:dyDescent="0.25">
      <c r="A159" s="43" t="s">
        <v>63</v>
      </c>
      <c r="B159" s="44" t="s">
        <v>64</v>
      </c>
      <c r="C159" s="51"/>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7"/>
    </row>
    <row r="160" spans="1:52" x14ac:dyDescent="0.25">
      <c r="A160" s="43" t="s">
        <v>65</v>
      </c>
      <c r="B160" s="44" t="s">
        <v>66</v>
      </c>
      <c r="C160" s="44"/>
      <c r="D160" s="46">
        <f>D161</f>
        <v>0</v>
      </c>
      <c r="E160" s="46">
        <f t="shared" ref="E160:AZ160" si="39">E161</f>
        <v>0</v>
      </c>
      <c r="F160" s="46">
        <f t="shared" si="39"/>
        <v>0</v>
      </c>
      <c r="G160" s="46">
        <f t="shared" si="39"/>
        <v>0</v>
      </c>
      <c r="H160" s="46">
        <f t="shared" si="39"/>
        <v>0</v>
      </c>
      <c r="I160" s="46">
        <f t="shared" si="39"/>
        <v>0</v>
      </c>
      <c r="J160" s="46">
        <f t="shared" si="39"/>
        <v>0</v>
      </c>
      <c r="K160" s="46">
        <f t="shared" si="39"/>
        <v>0</v>
      </c>
      <c r="L160" s="46">
        <f t="shared" si="39"/>
        <v>0</v>
      </c>
      <c r="M160" s="46">
        <f t="shared" si="39"/>
        <v>0</v>
      </c>
      <c r="N160" s="46">
        <f t="shared" si="39"/>
        <v>0</v>
      </c>
      <c r="O160" s="46">
        <f t="shared" si="39"/>
        <v>0</v>
      </c>
      <c r="P160" s="46">
        <f t="shared" si="39"/>
        <v>0</v>
      </c>
      <c r="Q160" s="46">
        <f t="shared" si="39"/>
        <v>0</v>
      </c>
      <c r="R160" s="46">
        <f t="shared" si="39"/>
        <v>0</v>
      </c>
      <c r="S160" s="46">
        <f t="shared" si="39"/>
        <v>0</v>
      </c>
      <c r="T160" s="46">
        <f t="shared" si="39"/>
        <v>0</v>
      </c>
      <c r="U160" s="46">
        <f t="shared" si="39"/>
        <v>0</v>
      </c>
      <c r="V160" s="46">
        <f t="shared" si="39"/>
        <v>0</v>
      </c>
      <c r="W160" s="46">
        <f t="shared" si="39"/>
        <v>0</v>
      </c>
      <c r="X160" s="46">
        <f t="shared" si="39"/>
        <v>0</v>
      </c>
      <c r="Y160" s="46">
        <f t="shared" si="39"/>
        <v>0</v>
      </c>
      <c r="Z160" s="46">
        <f t="shared" si="39"/>
        <v>0</v>
      </c>
      <c r="AA160" s="46">
        <f t="shared" si="39"/>
        <v>0</v>
      </c>
      <c r="AB160" s="46">
        <f t="shared" si="39"/>
        <v>0</v>
      </c>
      <c r="AC160" s="46">
        <f t="shared" si="39"/>
        <v>0</v>
      </c>
      <c r="AD160" s="46">
        <f t="shared" si="39"/>
        <v>0</v>
      </c>
      <c r="AE160" s="46">
        <f t="shared" si="39"/>
        <v>0</v>
      </c>
      <c r="AF160" s="46">
        <f t="shared" si="39"/>
        <v>0</v>
      </c>
      <c r="AG160" s="46">
        <f t="shared" si="39"/>
        <v>0</v>
      </c>
      <c r="AH160" s="46">
        <f t="shared" si="39"/>
        <v>0</v>
      </c>
      <c r="AI160" s="46">
        <f t="shared" si="39"/>
        <v>0</v>
      </c>
      <c r="AJ160" s="46">
        <f t="shared" si="39"/>
        <v>0</v>
      </c>
      <c r="AK160" s="46">
        <f t="shared" si="39"/>
        <v>0</v>
      </c>
      <c r="AL160" s="46">
        <f t="shared" si="39"/>
        <v>0</v>
      </c>
      <c r="AM160" s="46">
        <f t="shared" si="39"/>
        <v>0</v>
      </c>
      <c r="AN160" s="46">
        <f t="shared" si="39"/>
        <v>0</v>
      </c>
      <c r="AO160" s="46">
        <f t="shared" si="39"/>
        <v>0</v>
      </c>
      <c r="AP160" s="46">
        <f t="shared" si="39"/>
        <v>0</v>
      </c>
      <c r="AQ160" s="46">
        <f t="shared" si="39"/>
        <v>0</v>
      </c>
      <c r="AR160" s="46">
        <f t="shared" si="39"/>
        <v>0</v>
      </c>
      <c r="AS160" s="46">
        <f t="shared" si="39"/>
        <v>0</v>
      </c>
      <c r="AT160" s="46">
        <f t="shared" si="39"/>
        <v>0</v>
      </c>
      <c r="AU160" s="46">
        <f t="shared" si="39"/>
        <v>0</v>
      </c>
      <c r="AV160" s="46">
        <f t="shared" si="39"/>
        <v>0</v>
      </c>
      <c r="AW160" s="46">
        <f t="shared" si="39"/>
        <v>0</v>
      </c>
      <c r="AX160" s="46">
        <f t="shared" si="39"/>
        <v>0</v>
      </c>
      <c r="AY160" s="46">
        <f t="shared" si="39"/>
        <v>0</v>
      </c>
      <c r="AZ160" s="47">
        <f t="shared" si="39"/>
        <v>0</v>
      </c>
    </row>
    <row r="161" spans="1:52" ht="33" x14ac:dyDescent="0.25">
      <c r="A161" s="49">
        <f>A158+1</f>
        <v>3</v>
      </c>
      <c r="B161" s="358" t="s">
        <v>67</v>
      </c>
      <c r="C161" s="51" t="s">
        <v>68</v>
      </c>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f>K161+R161+Y161+AF161+AM161</f>
        <v>0</v>
      </c>
      <c r="AV161" s="53">
        <f t="shared" ref="AV161:AZ161" si="40">L161+S161+Z161+AG161+AN161</f>
        <v>0</v>
      </c>
      <c r="AW161" s="53">
        <f t="shared" si="40"/>
        <v>0</v>
      </c>
      <c r="AX161" s="53">
        <f t="shared" si="40"/>
        <v>0</v>
      </c>
      <c r="AY161" s="53">
        <f t="shared" si="40"/>
        <v>0</v>
      </c>
      <c r="AZ161" s="57">
        <f t="shared" si="40"/>
        <v>0</v>
      </c>
    </row>
    <row r="162" spans="1:52" ht="31.5" x14ac:dyDescent="0.25">
      <c r="A162" s="43" t="s">
        <v>70</v>
      </c>
      <c r="B162" s="44" t="s">
        <v>71</v>
      </c>
      <c r="C162" s="51"/>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7"/>
    </row>
    <row r="163" spans="1:52" x14ac:dyDescent="0.25">
      <c r="A163" s="356" t="s">
        <v>212</v>
      </c>
      <c r="B163" s="357" t="s">
        <v>213</v>
      </c>
      <c r="C163" s="51"/>
      <c r="D163" s="362">
        <f>SUM(D164:D170)</f>
        <v>0</v>
      </c>
      <c r="E163" s="362">
        <f t="shared" ref="E163:AZ163" si="41">SUM(E164:E170)</f>
        <v>8</v>
      </c>
      <c r="F163" s="362">
        <f t="shared" si="41"/>
        <v>0</v>
      </c>
      <c r="G163" s="362">
        <f t="shared" si="41"/>
        <v>56.050000000000004</v>
      </c>
      <c r="H163" s="362">
        <f t="shared" si="41"/>
        <v>0</v>
      </c>
      <c r="I163" s="362">
        <f t="shared" si="41"/>
        <v>0</v>
      </c>
      <c r="J163" s="362">
        <f t="shared" si="41"/>
        <v>0</v>
      </c>
      <c r="K163" s="362">
        <f t="shared" si="41"/>
        <v>0</v>
      </c>
      <c r="L163" s="362">
        <f t="shared" si="41"/>
        <v>0</v>
      </c>
      <c r="M163" s="362">
        <f t="shared" si="41"/>
        <v>0</v>
      </c>
      <c r="N163" s="362">
        <f t="shared" si="41"/>
        <v>0</v>
      </c>
      <c r="O163" s="362">
        <f t="shared" si="41"/>
        <v>0</v>
      </c>
      <c r="P163" s="362">
        <f t="shared" si="41"/>
        <v>0</v>
      </c>
      <c r="Q163" s="362">
        <f t="shared" si="41"/>
        <v>0</v>
      </c>
      <c r="R163" s="362">
        <f t="shared" si="41"/>
        <v>0</v>
      </c>
      <c r="S163" s="362">
        <f t="shared" si="41"/>
        <v>4</v>
      </c>
      <c r="T163" s="362">
        <f t="shared" si="41"/>
        <v>0</v>
      </c>
      <c r="U163" s="362">
        <f t="shared" si="41"/>
        <v>26.35</v>
      </c>
      <c r="V163" s="362">
        <f t="shared" si="41"/>
        <v>0</v>
      </c>
      <c r="W163" s="362">
        <f t="shared" si="41"/>
        <v>0</v>
      </c>
      <c r="X163" s="362">
        <f t="shared" si="41"/>
        <v>0</v>
      </c>
      <c r="Y163" s="362">
        <f t="shared" si="41"/>
        <v>0</v>
      </c>
      <c r="Z163" s="362">
        <f t="shared" si="41"/>
        <v>0</v>
      </c>
      <c r="AA163" s="362">
        <f t="shared" si="41"/>
        <v>0</v>
      </c>
      <c r="AB163" s="362">
        <f t="shared" si="41"/>
        <v>0</v>
      </c>
      <c r="AC163" s="362">
        <f t="shared" si="41"/>
        <v>0</v>
      </c>
      <c r="AD163" s="362">
        <f t="shared" si="41"/>
        <v>0</v>
      </c>
      <c r="AE163" s="362">
        <f t="shared" si="41"/>
        <v>0</v>
      </c>
      <c r="AF163" s="362">
        <f t="shared" si="41"/>
        <v>0</v>
      </c>
      <c r="AG163" s="362">
        <f t="shared" si="41"/>
        <v>4</v>
      </c>
      <c r="AH163" s="362">
        <f t="shared" si="41"/>
        <v>0</v>
      </c>
      <c r="AI163" s="362">
        <f t="shared" si="41"/>
        <v>29.7</v>
      </c>
      <c r="AJ163" s="362">
        <f t="shared" si="41"/>
        <v>0</v>
      </c>
      <c r="AK163" s="362">
        <f t="shared" si="41"/>
        <v>0</v>
      </c>
      <c r="AL163" s="362">
        <f t="shared" si="41"/>
        <v>0</v>
      </c>
      <c r="AM163" s="362">
        <f t="shared" si="41"/>
        <v>0</v>
      </c>
      <c r="AN163" s="362">
        <f t="shared" si="41"/>
        <v>0</v>
      </c>
      <c r="AO163" s="362">
        <f t="shared" si="41"/>
        <v>0</v>
      </c>
      <c r="AP163" s="362">
        <f t="shared" si="41"/>
        <v>0</v>
      </c>
      <c r="AQ163" s="362">
        <f t="shared" si="41"/>
        <v>0</v>
      </c>
      <c r="AR163" s="362">
        <f t="shared" si="41"/>
        <v>0</v>
      </c>
      <c r="AS163" s="362">
        <f t="shared" si="41"/>
        <v>0</v>
      </c>
      <c r="AT163" s="362">
        <f t="shared" si="41"/>
        <v>0</v>
      </c>
      <c r="AU163" s="362">
        <f t="shared" si="41"/>
        <v>0</v>
      </c>
      <c r="AV163" s="362">
        <f t="shared" si="41"/>
        <v>8</v>
      </c>
      <c r="AW163" s="362">
        <f t="shared" si="41"/>
        <v>0</v>
      </c>
      <c r="AX163" s="362">
        <f t="shared" si="41"/>
        <v>56.050000000000004</v>
      </c>
      <c r="AY163" s="362">
        <f t="shared" si="41"/>
        <v>0</v>
      </c>
      <c r="AZ163" s="363">
        <f t="shared" si="41"/>
        <v>0</v>
      </c>
    </row>
    <row r="164" spans="1:52" s="102" customFormat="1" ht="121.5" customHeight="1" x14ac:dyDescent="0.25">
      <c r="A164" s="49">
        <f>A161+1</f>
        <v>4</v>
      </c>
      <c r="B164" s="358" t="s">
        <v>226</v>
      </c>
      <c r="C164" s="51" t="s">
        <v>227</v>
      </c>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f t="shared" ref="AU164:AZ170" si="42">K164+R164+Y164+AF164+AM164</f>
        <v>0</v>
      </c>
      <c r="AV164" s="53">
        <f t="shared" si="42"/>
        <v>0</v>
      </c>
      <c r="AW164" s="53">
        <f t="shared" si="42"/>
        <v>0</v>
      </c>
      <c r="AX164" s="53">
        <f t="shared" si="42"/>
        <v>0</v>
      </c>
      <c r="AY164" s="53">
        <f t="shared" si="42"/>
        <v>0</v>
      </c>
      <c r="AZ164" s="57">
        <f t="shared" si="42"/>
        <v>0</v>
      </c>
    </row>
    <row r="165" spans="1:52" s="102" customFormat="1" ht="49.5" x14ac:dyDescent="0.25">
      <c r="A165" s="49">
        <f>A164+1</f>
        <v>5</v>
      </c>
      <c r="B165" s="358" t="s">
        <v>228</v>
      </c>
      <c r="C165" s="51" t="s">
        <v>229</v>
      </c>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f t="shared" si="42"/>
        <v>0</v>
      </c>
      <c r="AV165" s="53">
        <f t="shared" si="42"/>
        <v>0</v>
      </c>
      <c r="AW165" s="53">
        <f t="shared" si="42"/>
        <v>0</v>
      </c>
      <c r="AX165" s="53">
        <f t="shared" si="42"/>
        <v>0</v>
      </c>
      <c r="AY165" s="53">
        <f t="shared" si="42"/>
        <v>0</v>
      </c>
      <c r="AZ165" s="57">
        <f t="shared" si="42"/>
        <v>0</v>
      </c>
    </row>
    <row r="166" spans="1:52" s="102" customFormat="1" ht="102.75" customHeight="1" x14ac:dyDescent="0.25">
      <c r="A166" s="49">
        <f t="shared" ref="A166:A170" si="43">A165+1</f>
        <v>6</v>
      </c>
      <c r="B166" s="358" t="s">
        <v>230</v>
      </c>
      <c r="C166" s="51" t="s">
        <v>231</v>
      </c>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f t="shared" si="42"/>
        <v>0</v>
      </c>
      <c r="AV166" s="53">
        <f t="shared" si="42"/>
        <v>0</v>
      </c>
      <c r="AW166" s="53">
        <f t="shared" si="42"/>
        <v>0</v>
      </c>
      <c r="AX166" s="53">
        <f t="shared" si="42"/>
        <v>0</v>
      </c>
      <c r="AY166" s="53">
        <f t="shared" si="42"/>
        <v>0</v>
      </c>
      <c r="AZ166" s="57">
        <f t="shared" si="42"/>
        <v>0</v>
      </c>
    </row>
    <row r="167" spans="1:52" s="102" customFormat="1" ht="16.5" x14ac:dyDescent="0.25">
      <c r="A167" s="49">
        <f t="shared" si="43"/>
        <v>7</v>
      </c>
      <c r="B167" s="358" t="s">
        <v>76</v>
      </c>
      <c r="C167" s="51" t="s">
        <v>77</v>
      </c>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f t="shared" si="42"/>
        <v>0</v>
      </c>
      <c r="AV167" s="53">
        <f t="shared" si="42"/>
        <v>0</v>
      </c>
      <c r="AW167" s="53">
        <f t="shared" si="42"/>
        <v>0</v>
      </c>
      <c r="AX167" s="53">
        <f t="shared" si="42"/>
        <v>0</v>
      </c>
      <c r="AY167" s="53">
        <f t="shared" si="42"/>
        <v>0</v>
      </c>
      <c r="AZ167" s="57">
        <f t="shared" si="42"/>
        <v>0</v>
      </c>
    </row>
    <row r="168" spans="1:52" s="102" customFormat="1" ht="18" customHeight="1" x14ac:dyDescent="0.25">
      <c r="A168" s="49">
        <f t="shared" si="43"/>
        <v>8</v>
      </c>
      <c r="B168" s="358" t="s">
        <v>78</v>
      </c>
      <c r="C168" s="274" t="s">
        <v>79</v>
      </c>
      <c r="D168" s="53"/>
      <c r="E168" s="53"/>
      <c r="F168" s="53"/>
      <c r="G168" s="53">
        <v>11.6</v>
      </c>
      <c r="H168" s="53"/>
      <c r="I168" s="53"/>
      <c r="J168" s="53"/>
      <c r="K168" s="53"/>
      <c r="L168" s="53"/>
      <c r="M168" s="53"/>
      <c r="N168" s="53"/>
      <c r="O168" s="53"/>
      <c r="P168" s="53"/>
      <c r="Q168" s="53"/>
      <c r="R168" s="53"/>
      <c r="S168" s="53"/>
      <c r="T168" s="53"/>
      <c r="U168" s="53">
        <v>5.67</v>
      </c>
      <c r="V168" s="53"/>
      <c r="W168" s="53"/>
      <c r="X168" s="53"/>
      <c r="Y168" s="53"/>
      <c r="Z168" s="53"/>
      <c r="AA168" s="53"/>
      <c r="AB168" s="53"/>
      <c r="AC168" s="53"/>
      <c r="AD168" s="53"/>
      <c r="AE168" s="53"/>
      <c r="AF168" s="53"/>
      <c r="AG168" s="53"/>
      <c r="AH168" s="53"/>
      <c r="AI168" s="53">
        <v>5.93</v>
      </c>
      <c r="AJ168" s="53"/>
      <c r="AK168" s="53"/>
      <c r="AL168" s="53"/>
      <c r="AM168" s="53"/>
      <c r="AN168" s="53"/>
      <c r="AO168" s="53"/>
      <c r="AP168" s="53"/>
      <c r="AQ168" s="53"/>
      <c r="AR168" s="53"/>
      <c r="AS168" s="53"/>
      <c r="AT168" s="53"/>
      <c r="AU168" s="53">
        <f t="shared" si="42"/>
        <v>0</v>
      </c>
      <c r="AV168" s="53">
        <f t="shared" si="42"/>
        <v>0</v>
      </c>
      <c r="AW168" s="53">
        <f t="shared" si="42"/>
        <v>0</v>
      </c>
      <c r="AX168" s="53">
        <f t="shared" si="42"/>
        <v>11.6</v>
      </c>
      <c r="AY168" s="53">
        <f t="shared" si="42"/>
        <v>0</v>
      </c>
      <c r="AZ168" s="57">
        <f t="shared" si="42"/>
        <v>0</v>
      </c>
    </row>
    <row r="169" spans="1:52" s="102" customFormat="1" ht="16.5" x14ac:dyDescent="0.25">
      <c r="A169" s="49">
        <f t="shared" si="43"/>
        <v>9</v>
      </c>
      <c r="B169" s="358" t="s">
        <v>80</v>
      </c>
      <c r="C169" s="51" t="s">
        <v>81</v>
      </c>
      <c r="D169" s="53"/>
      <c r="E169" s="53"/>
      <c r="F169" s="53"/>
      <c r="G169" s="53">
        <v>44.45</v>
      </c>
      <c r="H169" s="53"/>
      <c r="I169" s="53"/>
      <c r="J169" s="53"/>
      <c r="K169" s="53"/>
      <c r="L169" s="53"/>
      <c r="M169" s="53"/>
      <c r="N169" s="53"/>
      <c r="O169" s="53"/>
      <c r="P169" s="53"/>
      <c r="Q169" s="53"/>
      <c r="R169" s="53"/>
      <c r="S169" s="53"/>
      <c r="T169" s="53"/>
      <c r="U169" s="53">
        <v>20.68</v>
      </c>
      <c r="V169" s="53"/>
      <c r="W169" s="53"/>
      <c r="X169" s="53"/>
      <c r="Y169" s="53"/>
      <c r="Z169" s="53"/>
      <c r="AA169" s="53"/>
      <c r="AB169" s="53"/>
      <c r="AC169" s="53"/>
      <c r="AD169" s="53"/>
      <c r="AE169" s="53"/>
      <c r="AF169" s="53"/>
      <c r="AG169" s="53"/>
      <c r="AH169" s="53"/>
      <c r="AI169" s="53">
        <v>23.77</v>
      </c>
      <c r="AJ169" s="53"/>
      <c r="AK169" s="53"/>
      <c r="AL169" s="53"/>
      <c r="AM169" s="53"/>
      <c r="AN169" s="53"/>
      <c r="AO169" s="53"/>
      <c r="AP169" s="53"/>
      <c r="AQ169" s="53"/>
      <c r="AR169" s="53"/>
      <c r="AS169" s="53"/>
      <c r="AT169" s="53"/>
      <c r="AU169" s="53">
        <f t="shared" si="42"/>
        <v>0</v>
      </c>
      <c r="AV169" s="53">
        <f t="shared" si="42"/>
        <v>0</v>
      </c>
      <c r="AW169" s="53">
        <f t="shared" si="42"/>
        <v>0</v>
      </c>
      <c r="AX169" s="53">
        <f t="shared" si="42"/>
        <v>44.45</v>
      </c>
      <c r="AY169" s="53">
        <f t="shared" si="42"/>
        <v>0</v>
      </c>
      <c r="AZ169" s="57">
        <f t="shared" si="42"/>
        <v>0</v>
      </c>
    </row>
    <row r="170" spans="1:52" s="102" customFormat="1" ht="16.5" x14ac:dyDescent="0.25">
      <c r="A170" s="49">
        <f t="shared" si="43"/>
        <v>10</v>
      </c>
      <c r="B170" s="358" t="s">
        <v>82</v>
      </c>
      <c r="C170" s="274" t="s">
        <v>83</v>
      </c>
      <c r="D170" s="53"/>
      <c r="E170" s="53">
        <v>8</v>
      </c>
      <c r="F170" s="53"/>
      <c r="G170" s="53"/>
      <c r="H170" s="53"/>
      <c r="I170" s="53"/>
      <c r="J170" s="53"/>
      <c r="K170" s="53"/>
      <c r="L170" s="53"/>
      <c r="M170" s="53"/>
      <c r="N170" s="53"/>
      <c r="O170" s="53"/>
      <c r="P170" s="53"/>
      <c r="Q170" s="53"/>
      <c r="R170" s="53"/>
      <c r="S170" s="53">
        <v>4</v>
      </c>
      <c r="T170" s="53"/>
      <c r="U170" s="53"/>
      <c r="V170" s="53"/>
      <c r="W170" s="53"/>
      <c r="X170" s="53"/>
      <c r="Y170" s="53"/>
      <c r="Z170" s="53"/>
      <c r="AA170" s="53"/>
      <c r="AB170" s="53"/>
      <c r="AC170" s="53"/>
      <c r="AD170" s="53"/>
      <c r="AE170" s="53"/>
      <c r="AF170" s="53"/>
      <c r="AG170" s="53">
        <v>4</v>
      </c>
      <c r="AH170" s="53"/>
      <c r="AI170" s="53"/>
      <c r="AJ170" s="53"/>
      <c r="AK170" s="53"/>
      <c r="AL170" s="53"/>
      <c r="AM170" s="53"/>
      <c r="AN170" s="53"/>
      <c r="AO170" s="53"/>
      <c r="AP170" s="53"/>
      <c r="AQ170" s="53"/>
      <c r="AR170" s="53"/>
      <c r="AS170" s="53"/>
      <c r="AT170" s="53"/>
      <c r="AU170" s="53">
        <f t="shared" si="42"/>
        <v>0</v>
      </c>
      <c r="AV170" s="53">
        <f t="shared" si="42"/>
        <v>8</v>
      </c>
      <c r="AW170" s="53">
        <f t="shared" si="42"/>
        <v>0</v>
      </c>
      <c r="AX170" s="53">
        <f t="shared" si="42"/>
        <v>0</v>
      </c>
      <c r="AY170" s="53">
        <f t="shared" si="42"/>
        <v>0</v>
      </c>
      <c r="AZ170" s="57">
        <f t="shared" si="42"/>
        <v>0</v>
      </c>
    </row>
    <row r="171" spans="1:52" x14ac:dyDescent="0.25">
      <c r="A171" s="353" t="s">
        <v>84</v>
      </c>
      <c r="B171" s="170" t="s">
        <v>85</v>
      </c>
      <c r="C171" s="51"/>
      <c r="D171" s="343">
        <f>D172+D173</f>
        <v>0</v>
      </c>
      <c r="E171" s="343">
        <f t="shared" ref="E171:AZ171" si="44">E172+E173</f>
        <v>98.5</v>
      </c>
      <c r="F171" s="343">
        <f t="shared" si="44"/>
        <v>0</v>
      </c>
      <c r="G171" s="343">
        <f t="shared" si="44"/>
        <v>117.58200000000001</v>
      </c>
      <c r="H171" s="343">
        <f t="shared" si="44"/>
        <v>3.19</v>
      </c>
      <c r="I171" s="343">
        <f t="shared" si="44"/>
        <v>0</v>
      </c>
      <c r="J171" s="343">
        <f t="shared" si="44"/>
        <v>0</v>
      </c>
      <c r="K171" s="343">
        <f t="shared" si="44"/>
        <v>0</v>
      </c>
      <c r="L171" s="343">
        <f t="shared" si="44"/>
        <v>0</v>
      </c>
      <c r="M171" s="343">
        <f t="shared" si="44"/>
        <v>0</v>
      </c>
      <c r="N171" s="343">
        <f t="shared" si="44"/>
        <v>1.3619999999999999</v>
      </c>
      <c r="O171" s="343">
        <f t="shared" si="44"/>
        <v>0</v>
      </c>
      <c r="P171" s="343">
        <f t="shared" si="44"/>
        <v>0</v>
      </c>
      <c r="Q171" s="343">
        <f t="shared" si="44"/>
        <v>0</v>
      </c>
      <c r="R171" s="343">
        <f t="shared" si="44"/>
        <v>0</v>
      </c>
      <c r="S171" s="343">
        <f t="shared" si="44"/>
        <v>42.75</v>
      </c>
      <c r="T171" s="343">
        <f t="shared" si="44"/>
        <v>0</v>
      </c>
      <c r="U171" s="343">
        <f t="shared" si="44"/>
        <v>12.16</v>
      </c>
      <c r="V171" s="343">
        <f t="shared" si="44"/>
        <v>3.19</v>
      </c>
      <c r="W171" s="343">
        <f t="shared" si="44"/>
        <v>0</v>
      </c>
      <c r="X171" s="343">
        <f t="shared" si="44"/>
        <v>0</v>
      </c>
      <c r="Y171" s="343">
        <f t="shared" si="44"/>
        <v>0</v>
      </c>
      <c r="Z171" s="343">
        <f t="shared" si="44"/>
        <v>16</v>
      </c>
      <c r="AA171" s="343">
        <f t="shared" si="44"/>
        <v>0</v>
      </c>
      <c r="AB171" s="343">
        <f t="shared" si="44"/>
        <v>0</v>
      </c>
      <c r="AC171" s="343">
        <f t="shared" si="44"/>
        <v>0</v>
      </c>
      <c r="AD171" s="343">
        <f t="shared" si="44"/>
        <v>0</v>
      </c>
      <c r="AE171" s="343">
        <f t="shared" si="44"/>
        <v>0</v>
      </c>
      <c r="AF171" s="343">
        <f t="shared" si="44"/>
        <v>0</v>
      </c>
      <c r="AG171" s="343">
        <f t="shared" si="44"/>
        <v>5.25</v>
      </c>
      <c r="AH171" s="343">
        <f t="shared" si="44"/>
        <v>0</v>
      </c>
      <c r="AI171" s="343">
        <f t="shared" si="44"/>
        <v>37.14</v>
      </c>
      <c r="AJ171" s="343">
        <f t="shared" si="44"/>
        <v>0</v>
      </c>
      <c r="AK171" s="343">
        <f t="shared" si="44"/>
        <v>0</v>
      </c>
      <c r="AL171" s="343">
        <f t="shared" si="44"/>
        <v>0</v>
      </c>
      <c r="AM171" s="343">
        <f t="shared" si="44"/>
        <v>0</v>
      </c>
      <c r="AN171" s="343">
        <f t="shared" si="44"/>
        <v>34.5</v>
      </c>
      <c r="AO171" s="343">
        <f t="shared" si="44"/>
        <v>0</v>
      </c>
      <c r="AP171" s="343">
        <f t="shared" si="44"/>
        <v>66.92</v>
      </c>
      <c r="AQ171" s="343">
        <f t="shared" si="44"/>
        <v>0</v>
      </c>
      <c r="AR171" s="343">
        <f t="shared" si="44"/>
        <v>0</v>
      </c>
      <c r="AS171" s="343">
        <f t="shared" si="44"/>
        <v>0</v>
      </c>
      <c r="AT171" s="343">
        <f t="shared" si="44"/>
        <v>0</v>
      </c>
      <c r="AU171" s="343">
        <f t="shared" si="44"/>
        <v>0</v>
      </c>
      <c r="AV171" s="343">
        <f t="shared" si="44"/>
        <v>98.5</v>
      </c>
      <c r="AW171" s="343">
        <f t="shared" si="44"/>
        <v>0</v>
      </c>
      <c r="AX171" s="343">
        <f t="shared" si="44"/>
        <v>117.58199999999999</v>
      </c>
      <c r="AY171" s="343">
        <f t="shared" si="44"/>
        <v>3.19</v>
      </c>
      <c r="AZ171" s="354">
        <f t="shared" si="44"/>
        <v>0</v>
      </c>
    </row>
    <row r="172" spans="1:52" ht="50.25" customHeight="1" x14ac:dyDescent="0.25">
      <c r="A172" s="48" t="s">
        <v>86</v>
      </c>
      <c r="B172" s="44" t="s">
        <v>57</v>
      </c>
      <c r="C172" s="44"/>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c r="AB172" s="46"/>
      <c r="AC172" s="46"/>
      <c r="AD172" s="46"/>
      <c r="AE172" s="46"/>
      <c r="AF172" s="46"/>
      <c r="AG172" s="46"/>
      <c r="AH172" s="46"/>
      <c r="AI172" s="46"/>
      <c r="AJ172" s="46"/>
      <c r="AK172" s="46"/>
      <c r="AL172" s="46"/>
      <c r="AM172" s="46"/>
      <c r="AN172" s="46"/>
      <c r="AO172" s="46"/>
      <c r="AP172" s="46"/>
      <c r="AQ172" s="46"/>
      <c r="AR172" s="46"/>
      <c r="AS172" s="46"/>
      <c r="AT172" s="46"/>
      <c r="AU172" s="46"/>
      <c r="AV172" s="46"/>
      <c r="AW172" s="46"/>
      <c r="AX172" s="46"/>
      <c r="AY172" s="46"/>
      <c r="AZ172" s="47"/>
    </row>
    <row r="173" spans="1:52" x14ac:dyDescent="0.25">
      <c r="A173" s="48" t="s">
        <v>87</v>
      </c>
      <c r="B173" s="61" t="s">
        <v>88</v>
      </c>
      <c r="C173" s="44"/>
      <c r="D173" s="46">
        <f>SUM(D174:D187)</f>
        <v>0</v>
      </c>
      <c r="E173" s="46">
        <f t="shared" ref="E173:AZ173" si="45">SUM(E174:E187)</f>
        <v>98.5</v>
      </c>
      <c r="F173" s="46">
        <f t="shared" si="45"/>
        <v>0</v>
      </c>
      <c r="G173" s="46">
        <f t="shared" si="45"/>
        <v>117.58200000000001</v>
      </c>
      <c r="H173" s="46">
        <f t="shared" si="45"/>
        <v>3.19</v>
      </c>
      <c r="I173" s="46">
        <f t="shared" si="45"/>
        <v>0</v>
      </c>
      <c r="J173" s="46">
        <f t="shared" si="45"/>
        <v>0</v>
      </c>
      <c r="K173" s="46">
        <f t="shared" si="45"/>
        <v>0</v>
      </c>
      <c r="L173" s="46">
        <f t="shared" si="45"/>
        <v>0</v>
      </c>
      <c r="M173" s="46">
        <f t="shared" si="45"/>
        <v>0</v>
      </c>
      <c r="N173" s="46">
        <f t="shared" si="45"/>
        <v>1.3619999999999999</v>
      </c>
      <c r="O173" s="46">
        <f t="shared" si="45"/>
        <v>0</v>
      </c>
      <c r="P173" s="46">
        <f t="shared" si="45"/>
        <v>0</v>
      </c>
      <c r="Q173" s="46">
        <f t="shared" si="45"/>
        <v>0</v>
      </c>
      <c r="R173" s="46">
        <f t="shared" si="45"/>
        <v>0</v>
      </c>
      <c r="S173" s="46">
        <f t="shared" si="45"/>
        <v>42.75</v>
      </c>
      <c r="T173" s="46">
        <f t="shared" si="45"/>
        <v>0</v>
      </c>
      <c r="U173" s="46">
        <f t="shared" si="45"/>
        <v>12.16</v>
      </c>
      <c r="V173" s="46">
        <f t="shared" si="45"/>
        <v>3.19</v>
      </c>
      <c r="W173" s="46">
        <f t="shared" si="45"/>
        <v>0</v>
      </c>
      <c r="X173" s="46">
        <f t="shared" si="45"/>
        <v>0</v>
      </c>
      <c r="Y173" s="46">
        <f t="shared" si="45"/>
        <v>0</v>
      </c>
      <c r="Z173" s="46">
        <f t="shared" si="45"/>
        <v>16</v>
      </c>
      <c r="AA173" s="46">
        <f t="shared" si="45"/>
        <v>0</v>
      </c>
      <c r="AB173" s="46">
        <f t="shared" si="45"/>
        <v>0</v>
      </c>
      <c r="AC173" s="46">
        <f t="shared" si="45"/>
        <v>0</v>
      </c>
      <c r="AD173" s="46">
        <f t="shared" si="45"/>
        <v>0</v>
      </c>
      <c r="AE173" s="46">
        <f t="shared" si="45"/>
        <v>0</v>
      </c>
      <c r="AF173" s="46">
        <f t="shared" si="45"/>
        <v>0</v>
      </c>
      <c r="AG173" s="46">
        <f t="shared" si="45"/>
        <v>5.25</v>
      </c>
      <c r="AH173" s="46">
        <f t="shared" si="45"/>
        <v>0</v>
      </c>
      <c r="AI173" s="46">
        <f t="shared" si="45"/>
        <v>37.14</v>
      </c>
      <c r="AJ173" s="46">
        <f t="shared" si="45"/>
        <v>0</v>
      </c>
      <c r="AK173" s="46">
        <f t="shared" si="45"/>
        <v>0</v>
      </c>
      <c r="AL173" s="46">
        <f t="shared" si="45"/>
        <v>0</v>
      </c>
      <c r="AM173" s="46">
        <f t="shared" si="45"/>
        <v>0</v>
      </c>
      <c r="AN173" s="46">
        <f t="shared" si="45"/>
        <v>34.5</v>
      </c>
      <c r="AO173" s="46">
        <f t="shared" si="45"/>
        <v>0</v>
      </c>
      <c r="AP173" s="46">
        <f t="shared" si="45"/>
        <v>66.92</v>
      </c>
      <c r="AQ173" s="46">
        <f t="shared" si="45"/>
        <v>0</v>
      </c>
      <c r="AR173" s="46">
        <f t="shared" si="45"/>
        <v>0</v>
      </c>
      <c r="AS173" s="46">
        <f t="shared" si="45"/>
        <v>0</v>
      </c>
      <c r="AT173" s="46">
        <f t="shared" si="45"/>
        <v>0</v>
      </c>
      <c r="AU173" s="46">
        <f t="shared" si="45"/>
        <v>0</v>
      </c>
      <c r="AV173" s="46">
        <f t="shared" si="45"/>
        <v>98.5</v>
      </c>
      <c r="AW173" s="46">
        <f t="shared" si="45"/>
        <v>0</v>
      </c>
      <c r="AX173" s="46">
        <f t="shared" si="45"/>
        <v>117.58199999999999</v>
      </c>
      <c r="AY173" s="46">
        <f t="shared" si="45"/>
        <v>3.19</v>
      </c>
      <c r="AZ173" s="47">
        <f t="shared" si="45"/>
        <v>0</v>
      </c>
    </row>
    <row r="174" spans="1:52" ht="33" x14ac:dyDescent="0.25">
      <c r="A174" s="49">
        <f>A170+1</f>
        <v>11</v>
      </c>
      <c r="B174" s="358" t="s">
        <v>89</v>
      </c>
      <c r="C174" s="51" t="s">
        <v>90</v>
      </c>
      <c r="D174" s="53"/>
      <c r="E174" s="53">
        <v>50</v>
      </c>
      <c r="F174" s="53"/>
      <c r="G174" s="53">
        <v>0.27</v>
      </c>
      <c r="H174" s="53"/>
      <c r="I174" s="53"/>
      <c r="J174" s="53"/>
      <c r="K174" s="53"/>
      <c r="L174" s="53"/>
      <c r="M174" s="53"/>
      <c r="N174" s="53"/>
      <c r="O174" s="53"/>
      <c r="P174" s="53"/>
      <c r="Q174" s="53"/>
      <c r="R174" s="53"/>
      <c r="S174" s="53">
        <v>25</v>
      </c>
      <c r="T174" s="53"/>
      <c r="U174" s="53">
        <v>0.27</v>
      </c>
      <c r="V174" s="53"/>
      <c r="W174" s="53"/>
      <c r="X174" s="53"/>
      <c r="Y174" s="53"/>
      <c r="Z174" s="53"/>
      <c r="AA174" s="53"/>
      <c r="AB174" s="53"/>
      <c r="AC174" s="53"/>
      <c r="AD174" s="53"/>
      <c r="AE174" s="53"/>
      <c r="AF174" s="53"/>
      <c r="AG174" s="53"/>
      <c r="AH174" s="53"/>
      <c r="AI174" s="53"/>
      <c r="AJ174" s="53"/>
      <c r="AK174" s="53"/>
      <c r="AL174" s="53"/>
      <c r="AM174" s="53"/>
      <c r="AN174" s="53">
        <v>25</v>
      </c>
      <c r="AO174" s="53"/>
      <c r="AP174" s="53"/>
      <c r="AQ174" s="53"/>
      <c r="AR174" s="53"/>
      <c r="AS174" s="53"/>
      <c r="AT174" s="53"/>
      <c r="AU174" s="53">
        <f t="shared" ref="AU174:AZ187" si="46">K174+R174+Y174+AF174+AM174</f>
        <v>0</v>
      </c>
      <c r="AV174" s="53">
        <f t="shared" si="46"/>
        <v>50</v>
      </c>
      <c r="AW174" s="53">
        <f t="shared" si="46"/>
        <v>0</v>
      </c>
      <c r="AX174" s="53">
        <f t="shared" si="46"/>
        <v>0.27</v>
      </c>
      <c r="AY174" s="53">
        <f t="shared" si="46"/>
        <v>0</v>
      </c>
      <c r="AZ174" s="57">
        <f t="shared" si="46"/>
        <v>0</v>
      </c>
    </row>
    <row r="175" spans="1:52" ht="82.5" x14ac:dyDescent="0.25">
      <c r="A175" s="49">
        <f>A174+1</f>
        <v>12</v>
      </c>
      <c r="B175" s="358" t="s">
        <v>91</v>
      </c>
      <c r="C175" s="51" t="s">
        <v>92</v>
      </c>
      <c r="D175" s="53"/>
      <c r="E175" s="53">
        <v>32</v>
      </c>
      <c r="F175" s="53"/>
      <c r="G175" s="53"/>
      <c r="H175" s="53">
        <v>3.19</v>
      </c>
      <c r="I175" s="53"/>
      <c r="J175" s="53"/>
      <c r="K175" s="53"/>
      <c r="L175" s="53"/>
      <c r="M175" s="53"/>
      <c r="N175" s="53"/>
      <c r="O175" s="53"/>
      <c r="P175" s="53"/>
      <c r="Q175" s="53"/>
      <c r="R175" s="53"/>
      <c r="S175" s="53">
        <v>16</v>
      </c>
      <c r="T175" s="53"/>
      <c r="U175" s="53"/>
      <c r="V175" s="53">
        <v>3.19</v>
      </c>
      <c r="W175" s="53"/>
      <c r="X175" s="53"/>
      <c r="Y175" s="53"/>
      <c r="Z175" s="53">
        <v>16</v>
      </c>
      <c r="AA175" s="53"/>
      <c r="AB175" s="53"/>
      <c r="AC175" s="53"/>
      <c r="AD175" s="53"/>
      <c r="AE175" s="53"/>
      <c r="AF175" s="53"/>
      <c r="AG175" s="53"/>
      <c r="AH175" s="53"/>
      <c r="AI175" s="53"/>
      <c r="AJ175" s="53"/>
      <c r="AK175" s="53"/>
      <c r="AL175" s="53"/>
      <c r="AM175" s="53"/>
      <c r="AN175" s="53"/>
      <c r="AO175" s="53"/>
      <c r="AP175" s="53"/>
      <c r="AQ175" s="53"/>
      <c r="AR175" s="53"/>
      <c r="AS175" s="53"/>
      <c r="AT175" s="53"/>
      <c r="AU175" s="53">
        <f t="shared" si="46"/>
        <v>0</v>
      </c>
      <c r="AV175" s="53">
        <f t="shared" si="46"/>
        <v>32</v>
      </c>
      <c r="AW175" s="53">
        <f t="shared" si="46"/>
        <v>0</v>
      </c>
      <c r="AX175" s="53">
        <f t="shared" si="46"/>
        <v>0</v>
      </c>
      <c r="AY175" s="53">
        <f t="shared" si="46"/>
        <v>3.19</v>
      </c>
      <c r="AZ175" s="57">
        <f t="shared" si="46"/>
        <v>0</v>
      </c>
    </row>
    <row r="176" spans="1:52" ht="33" x14ac:dyDescent="0.25">
      <c r="A176" s="49">
        <f t="shared" ref="A176:A187" si="47">A175+1</f>
        <v>13</v>
      </c>
      <c r="B176" s="364" t="s">
        <v>93</v>
      </c>
      <c r="C176" s="274" t="s">
        <v>94</v>
      </c>
      <c r="D176" s="66"/>
      <c r="E176" s="66"/>
      <c r="F176" s="66"/>
      <c r="G176" s="66">
        <v>2.4</v>
      </c>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c r="AJ176" s="66"/>
      <c r="AK176" s="66"/>
      <c r="AL176" s="66"/>
      <c r="AM176" s="66"/>
      <c r="AN176" s="66"/>
      <c r="AO176" s="66"/>
      <c r="AP176" s="66">
        <v>2.4</v>
      </c>
      <c r="AQ176" s="66"/>
      <c r="AR176" s="66"/>
      <c r="AS176" s="66"/>
      <c r="AT176" s="66"/>
      <c r="AU176" s="53">
        <f t="shared" si="46"/>
        <v>0</v>
      </c>
      <c r="AV176" s="53">
        <f t="shared" si="46"/>
        <v>0</v>
      </c>
      <c r="AW176" s="53">
        <f t="shared" si="46"/>
        <v>0</v>
      </c>
      <c r="AX176" s="53">
        <f t="shared" si="46"/>
        <v>2.4</v>
      </c>
      <c r="AY176" s="53">
        <f t="shared" si="46"/>
        <v>0</v>
      </c>
      <c r="AZ176" s="57">
        <f t="shared" si="46"/>
        <v>0</v>
      </c>
    </row>
    <row r="177" spans="1:65" s="102" customFormat="1" ht="33" x14ac:dyDescent="0.25">
      <c r="A177" s="49">
        <f t="shared" si="47"/>
        <v>14</v>
      </c>
      <c r="B177" s="358" t="s">
        <v>95</v>
      </c>
      <c r="C177" s="274" t="s">
        <v>96</v>
      </c>
      <c r="D177" s="155"/>
      <c r="E177" s="155"/>
      <c r="F177" s="155"/>
      <c r="G177" s="155">
        <v>0.2</v>
      </c>
      <c r="H177" s="155"/>
      <c r="I177" s="155"/>
      <c r="J177" s="155"/>
      <c r="K177" s="155"/>
      <c r="L177" s="155"/>
      <c r="M177" s="155"/>
      <c r="N177" s="155"/>
      <c r="O177" s="155"/>
      <c r="P177" s="155"/>
      <c r="Q177" s="155"/>
      <c r="R177" s="155"/>
      <c r="S177" s="155"/>
      <c r="T177" s="155"/>
      <c r="U177" s="155"/>
      <c r="V177" s="155"/>
      <c r="W177" s="155"/>
      <c r="X177" s="155"/>
      <c r="Y177" s="155"/>
      <c r="Z177" s="155"/>
      <c r="AA177" s="155"/>
      <c r="AB177" s="155"/>
      <c r="AC177" s="155"/>
      <c r="AD177" s="155"/>
      <c r="AE177" s="155"/>
      <c r="AF177" s="155"/>
      <c r="AG177" s="155"/>
      <c r="AH177" s="155"/>
      <c r="AI177" s="155"/>
      <c r="AJ177" s="155"/>
      <c r="AK177" s="155"/>
      <c r="AL177" s="155"/>
      <c r="AM177" s="97"/>
      <c r="AN177" s="97"/>
      <c r="AO177" s="97"/>
      <c r="AP177" s="97">
        <v>0.2</v>
      </c>
      <c r="AQ177" s="97"/>
      <c r="AR177" s="97"/>
      <c r="AS177" s="97"/>
      <c r="AT177" s="97"/>
      <c r="AU177" s="53">
        <f t="shared" si="46"/>
        <v>0</v>
      </c>
      <c r="AV177" s="53">
        <f t="shared" si="46"/>
        <v>0</v>
      </c>
      <c r="AW177" s="53">
        <f t="shared" si="46"/>
        <v>0</v>
      </c>
      <c r="AX177" s="53">
        <f t="shared" si="46"/>
        <v>0.2</v>
      </c>
      <c r="AY177" s="53">
        <f t="shared" si="46"/>
        <v>0</v>
      </c>
      <c r="AZ177" s="57">
        <f t="shared" si="46"/>
        <v>0</v>
      </c>
      <c r="BA177" s="171"/>
      <c r="BB177" s="171"/>
      <c r="BC177" s="171"/>
      <c r="BD177" s="171"/>
      <c r="BE177" s="171"/>
    </row>
    <row r="178" spans="1:65" s="102" customFormat="1" ht="66" x14ac:dyDescent="0.25">
      <c r="A178" s="49">
        <f t="shared" si="47"/>
        <v>15</v>
      </c>
      <c r="B178" s="358" t="s">
        <v>97</v>
      </c>
      <c r="C178" s="51" t="s">
        <v>98</v>
      </c>
      <c r="D178" s="155"/>
      <c r="E178" s="155"/>
      <c r="F178" s="155"/>
      <c r="G178" s="155">
        <v>0.6</v>
      </c>
      <c r="H178" s="155"/>
      <c r="I178" s="155"/>
      <c r="J178" s="155"/>
      <c r="K178" s="155"/>
      <c r="L178" s="155"/>
      <c r="M178" s="155"/>
      <c r="N178" s="155">
        <v>0.6</v>
      </c>
      <c r="O178" s="155"/>
      <c r="P178" s="155"/>
      <c r="Q178" s="155"/>
      <c r="R178" s="155"/>
      <c r="S178" s="155"/>
      <c r="T178" s="155"/>
      <c r="U178" s="155"/>
      <c r="V178" s="155"/>
      <c r="W178" s="155"/>
      <c r="X178" s="155"/>
      <c r="Y178" s="155"/>
      <c r="Z178" s="155"/>
      <c r="AA178" s="155"/>
      <c r="AB178" s="155"/>
      <c r="AC178" s="155"/>
      <c r="AD178" s="155"/>
      <c r="AE178" s="155"/>
      <c r="AF178" s="155"/>
      <c r="AG178" s="155"/>
      <c r="AH178" s="155"/>
      <c r="AI178" s="155"/>
      <c r="AJ178" s="155"/>
      <c r="AK178" s="155"/>
      <c r="AL178" s="155"/>
      <c r="AM178" s="97"/>
      <c r="AN178" s="97"/>
      <c r="AO178" s="97"/>
      <c r="AP178" s="97"/>
      <c r="AQ178" s="97"/>
      <c r="AR178" s="97"/>
      <c r="AS178" s="97"/>
      <c r="AT178" s="97"/>
      <c r="AU178" s="53">
        <f t="shared" si="46"/>
        <v>0</v>
      </c>
      <c r="AV178" s="53">
        <f t="shared" si="46"/>
        <v>0</v>
      </c>
      <c r="AW178" s="53">
        <f t="shared" si="46"/>
        <v>0</v>
      </c>
      <c r="AX178" s="53">
        <f t="shared" si="46"/>
        <v>0.6</v>
      </c>
      <c r="AY178" s="53">
        <f t="shared" si="46"/>
        <v>0</v>
      </c>
      <c r="AZ178" s="57">
        <f t="shared" si="46"/>
        <v>0</v>
      </c>
      <c r="BA178" s="171"/>
      <c r="BB178" s="171"/>
      <c r="BC178" s="171"/>
      <c r="BD178" s="171"/>
      <c r="BE178" s="171"/>
    </row>
    <row r="179" spans="1:65" s="102" customFormat="1" ht="66" x14ac:dyDescent="0.25">
      <c r="A179" s="49">
        <f t="shared" si="47"/>
        <v>16</v>
      </c>
      <c r="B179" s="358" t="s">
        <v>99</v>
      </c>
      <c r="C179" s="51" t="s">
        <v>100</v>
      </c>
      <c r="D179" s="155"/>
      <c r="E179" s="155"/>
      <c r="F179" s="155"/>
      <c r="G179" s="155">
        <v>0.53</v>
      </c>
      <c r="H179" s="155"/>
      <c r="I179" s="155"/>
      <c r="J179" s="155"/>
      <c r="K179" s="155"/>
      <c r="L179" s="155"/>
      <c r="M179" s="155"/>
      <c r="N179" s="155">
        <v>0.53</v>
      </c>
      <c r="O179" s="155"/>
      <c r="P179" s="155"/>
      <c r="Q179" s="155"/>
      <c r="R179" s="155"/>
      <c r="S179" s="155"/>
      <c r="T179" s="155"/>
      <c r="U179" s="155"/>
      <c r="V179" s="155"/>
      <c r="W179" s="155"/>
      <c r="X179" s="155"/>
      <c r="Y179" s="155"/>
      <c r="Z179" s="155"/>
      <c r="AA179" s="155"/>
      <c r="AB179" s="155"/>
      <c r="AC179" s="155"/>
      <c r="AD179" s="155"/>
      <c r="AE179" s="155"/>
      <c r="AF179" s="155"/>
      <c r="AG179" s="155"/>
      <c r="AH179" s="155"/>
      <c r="AI179" s="155"/>
      <c r="AJ179" s="155"/>
      <c r="AK179" s="155"/>
      <c r="AL179" s="155"/>
      <c r="AM179" s="97"/>
      <c r="AN179" s="97"/>
      <c r="AO179" s="97"/>
      <c r="AP179" s="97"/>
      <c r="AQ179" s="97"/>
      <c r="AR179" s="97"/>
      <c r="AS179" s="97"/>
      <c r="AT179" s="97"/>
      <c r="AU179" s="53">
        <f t="shared" si="46"/>
        <v>0</v>
      </c>
      <c r="AV179" s="53">
        <f t="shared" si="46"/>
        <v>0</v>
      </c>
      <c r="AW179" s="53">
        <f t="shared" si="46"/>
        <v>0</v>
      </c>
      <c r="AX179" s="53">
        <f t="shared" si="46"/>
        <v>0.53</v>
      </c>
      <c r="AY179" s="53">
        <f t="shared" si="46"/>
        <v>0</v>
      </c>
      <c r="AZ179" s="57">
        <f t="shared" si="46"/>
        <v>0</v>
      </c>
      <c r="BA179" s="171"/>
      <c r="BB179" s="171"/>
      <c r="BC179" s="171"/>
      <c r="BD179" s="171"/>
      <c r="BE179" s="171"/>
    </row>
    <row r="180" spans="1:65" s="102" customFormat="1" ht="49.5" x14ac:dyDescent="0.25">
      <c r="A180" s="49">
        <f t="shared" si="47"/>
        <v>17</v>
      </c>
      <c r="B180" s="358" t="s">
        <v>101</v>
      </c>
      <c r="C180" s="51" t="s">
        <v>102</v>
      </c>
      <c r="D180" s="155"/>
      <c r="E180" s="155"/>
      <c r="F180" s="155"/>
      <c r="G180" s="155">
        <v>7.0000000000000007E-2</v>
      </c>
      <c r="H180" s="155"/>
      <c r="I180" s="155"/>
      <c r="J180" s="155"/>
      <c r="K180" s="155"/>
      <c r="L180" s="155"/>
      <c r="M180" s="155"/>
      <c r="N180" s="155">
        <v>7.0000000000000007E-2</v>
      </c>
      <c r="O180" s="155"/>
      <c r="P180" s="155"/>
      <c r="Q180" s="155"/>
      <c r="R180" s="155"/>
      <c r="S180" s="155"/>
      <c r="T180" s="155"/>
      <c r="U180" s="155"/>
      <c r="V180" s="155"/>
      <c r="W180" s="155"/>
      <c r="X180" s="155"/>
      <c r="Y180" s="155"/>
      <c r="Z180" s="155"/>
      <c r="AA180" s="155"/>
      <c r="AB180" s="155"/>
      <c r="AC180" s="155"/>
      <c r="AD180" s="155"/>
      <c r="AE180" s="155"/>
      <c r="AF180" s="155"/>
      <c r="AG180" s="155"/>
      <c r="AH180" s="155"/>
      <c r="AI180" s="155"/>
      <c r="AJ180" s="155"/>
      <c r="AK180" s="155"/>
      <c r="AL180" s="155"/>
      <c r="AM180" s="97"/>
      <c r="AN180" s="97"/>
      <c r="AO180" s="97"/>
      <c r="AP180" s="97"/>
      <c r="AQ180" s="97"/>
      <c r="AR180" s="97"/>
      <c r="AS180" s="97"/>
      <c r="AT180" s="97"/>
      <c r="AU180" s="53">
        <f t="shared" si="46"/>
        <v>0</v>
      </c>
      <c r="AV180" s="53">
        <f t="shared" si="46"/>
        <v>0</v>
      </c>
      <c r="AW180" s="53">
        <f t="shared" si="46"/>
        <v>0</v>
      </c>
      <c r="AX180" s="53">
        <f t="shared" si="46"/>
        <v>7.0000000000000007E-2</v>
      </c>
      <c r="AY180" s="53">
        <f t="shared" si="46"/>
        <v>0</v>
      </c>
      <c r="AZ180" s="57">
        <f t="shared" si="46"/>
        <v>0</v>
      </c>
      <c r="BA180" s="171"/>
      <c r="BB180" s="171"/>
      <c r="BC180" s="171"/>
      <c r="BD180" s="171"/>
      <c r="BE180" s="171"/>
    </row>
    <row r="181" spans="1:65" s="102" customFormat="1" ht="49.5" x14ac:dyDescent="0.25">
      <c r="A181" s="49">
        <f t="shared" si="47"/>
        <v>18</v>
      </c>
      <c r="B181" s="358" t="s">
        <v>103</v>
      </c>
      <c r="C181" s="51" t="s">
        <v>104</v>
      </c>
      <c r="D181" s="155"/>
      <c r="E181" s="155"/>
      <c r="F181" s="155"/>
      <c r="G181" s="155">
        <v>0.05</v>
      </c>
      <c r="H181" s="155"/>
      <c r="I181" s="155"/>
      <c r="J181" s="155"/>
      <c r="K181" s="155"/>
      <c r="L181" s="155"/>
      <c r="M181" s="155"/>
      <c r="N181" s="155">
        <v>0.05</v>
      </c>
      <c r="O181" s="155"/>
      <c r="P181" s="155"/>
      <c r="Q181" s="155"/>
      <c r="R181" s="155"/>
      <c r="S181" s="155"/>
      <c r="T181" s="155"/>
      <c r="U181" s="155"/>
      <c r="V181" s="155"/>
      <c r="W181" s="155"/>
      <c r="X181" s="155"/>
      <c r="Y181" s="155"/>
      <c r="Z181" s="155"/>
      <c r="AA181" s="155"/>
      <c r="AB181" s="155"/>
      <c r="AC181" s="155"/>
      <c r="AD181" s="155"/>
      <c r="AE181" s="155"/>
      <c r="AF181" s="155"/>
      <c r="AG181" s="155"/>
      <c r="AH181" s="155"/>
      <c r="AI181" s="155"/>
      <c r="AJ181" s="155"/>
      <c r="AK181" s="155"/>
      <c r="AL181" s="155"/>
      <c r="AM181" s="97"/>
      <c r="AN181" s="97"/>
      <c r="AO181" s="97"/>
      <c r="AP181" s="97"/>
      <c r="AQ181" s="97"/>
      <c r="AR181" s="97"/>
      <c r="AS181" s="97"/>
      <c r="AT181" s="97"/>
      <c r="AU181" s="53">
        <f t="shared" si="46"/>
        <v>0</v>
      </c>
      <c r="AV181" s="53">
        <f t="shared" si="46"/>
        <v>0</v>
      </c>
      <c r="AW181" s="53">
        <f t="shared" si="46"/>
        <v>0</v>
      </c>
      <c r="AX181" s="53">
        <f t="shared" si="46"/>
        <v>0.05</v>
      </c>
      <c r="AY181" s="53">
        <f t="shared" si="46"/>
        <v>0</v>
      </c>
      <c r="AZ181" s="57">
        <f t="shared" si="46"/>
        <v>0</v>
      </c>
      <c r="BA181" s="171"/>
      <c r="BB181" s="171"/>
      <c r="BC181" s="171"/>
      <c r="BD181" s="171"/>
      <c r="BE181" s="171"/>
    </row>
    <row r="182" spans="1:65" s="102" customFormat="1" ht="66" x14ac:dyDescent="0.25">
      <c r="A182" s="49">
        <f t="shared" si="47"/>
        <v>19</v>
      </c>
      <c r="B182" s="358" t="s">
        <v>105</v>
      </c>
      <c r="C182" s="51" t="s">
        <v>106</v>
      </c>
      <c r="D182" s="155"/>
      <c r="E182" s="155"/>
      <c r="F182" s="155"/>
      <c r="G182" s="155">
        <v>2.5000000000000001E-2</v>
      </c>
      <c r="H182" s="155"/>
      <c r="I182" s="155"/>
      <c r="J182" s="155"/>
      <c r="K182" s="155"/>
      <c r="L182" s="155"/>
      <c r="M182" s="155"/>
      <c r="N182" s="155">
        <v>2.5000000000000001E-2</v>
      </c>
      <c r="O182" s="155"/>
      <c r="P182" s="155"/>
      <c r="Q182" s="155"/>
      <c r="R182" s="155"/>
      <c r="S182" s="155"/>
      <c r="T182" s="155"/>
      <c r="U182" s="365"/>
      <c r="V182" s="365"/>
      <c r="W182" s="365"/>
      <c r="X182" s="365"/>
      <c r="Y182" s="365"/>
      <c r="Z182" s="365"/>
      <c r="AA182" s="365"/>
      <c r="AB182" s="365"/>
      <c r="AC182" s="365"/>
      <c r="AD182" s="365"/>
      <c r="AE182" s="155"/>
      <c r="AF182" s="155"/>
      <c r="AG182" s="155"/>
      <c r="AH182" s="155"/>
      <c r="AI182" s="155"/>
      <c r="AJ182" s="155"/>
      <c r="AK182" s="155"/>
      <c r="AL182" s="155"/>
      <c r="AM182" s="97"/>
      <c r="AN182" s="97"/>
      <c r="AO182" s="97"/>
      <c r="AP182" s="97"/>
      <c r="AQ182" s="97"/>
      <c r="AR182" s="97"/>
      <c r="AS182" s="97"/>
      <c r="AT182" s="97"/>
      <c r="AU182" s="53">
        <f t="shared" si="46"/>
        <v>0</v>
      </c>
      <c r="AV182" s="53">
        <f t="shared" si="46"/>
        <v>0</v>
      </c>
      <c r="AW182" s="53">
        <f t="shared" si="46"/>
        <v>0</v>
      </c>
      <c r="AX182" s="53">
        <f t="shared" si="46"/>
        <v>2.5000000000000001E-2</v>
      </c>
      <c r="AY182" s="53">
        <f t="shared" si="46"/>
        <v>0</v>
      </c>
      <c r="AZ182" s="57">
        <f t="shared" si="46"/>
        <v>0</v>
      </c>
      <c r="BA182" s="171"/>
      <c r="BB182" s="171"/>
      <c r="BC182" s="171"/>
      <c r="BD182" s="171"/>
      <c r="BE182" s="171"/>
    </row>
    <row r="183" spans="1:65" s="102" customFormat="1" ht="49.5" x14ac:dyDescent="0.25">
      <c r="A183" s="49">
        <f t="shared" si="47"/>
        <v>20</v>
      </c>
      <c r="B183" s="358" t="s">
        <v>107</v>
      </c>
      <c r="C183" s="51" t="s">
        <v>108</v>
      </c>
      <c r="D183" s="155"/>
      <c r="E183" s="155"/>
      <c r="F183" s="155"/>
      <c r="G183" s="155">
        <v>8.6999999999999994E-2</v>
      </c>
      <c r="H183" s="155"/>
      <c r="I183" s="155"/>
      <c r="J183" s="155"/>
      <c r="K183" s="155"/>
      <c r="L183" s="155"/>
      <c r="M183" s="155"/>
      <c r="N183" s="155">
        <v>8.6999999999999994E-2</v>
      </c>
      <c r="O183" s="155"/>
      <c r="P183" s="155"/>
      <c r="Q183" s="155"/>
      <c r="R183" s="155"/>
      <c r="S183" s="155"/>
      <c r="T183" s="155"/>
      <c r="U183" s="155"/>
      <c r="V183" s="155"/>
      <c r="W183" s="155"/>
      <c r="X183" s="155"/>
      <c r="Y183" s="155"/>
      <c r="Z183" s="155"/>
      <c r="AA183" s="155"/>
      <c r="AB183" s="155"/>
      <c r="AC183" s="155"/>
      <c r="AD183" s="155"/>
      <c r="AE183" s="155"/>
      <c r="AF183" s="155"/>
      <c r="AG183" s="155"/>
      <c r="AH183" s="155"/>
      <c r="AI183" s="155"/>
      <c r="AJ183" s="155"/>
      <c r="AK183" s="155"/>
      <c r="AL183" s="155"/>
      <c r="AM183" s="97"/>
      <c r="AN183" s="97"/>
      <c r="AO183" s="97"/>
      <c r="AP183" s="97"/>
      <c r="AQ183" s="97"/>
      <c r="AR183" s="97"/>
      <c r="AS183" s="97"/>
      <c r="AT183" s="97"/>
      <c r="AU183" s="53">
        <f t="shared" si="46"/>
        <v>0</v>
      </c>
      <c r="AV183" s="53">
        <f t="shared" si="46"/>
        <v>0</v>
      </c>
      <c r="AW183" s="53">
        <f t="shared" si="46"/>
        <v>0</v>
      </c>
      <c r="AX183" s="53">
        <f t="shared" si="46"/>
        <v>8.6999999999999994E-2</v>
      </c>
      <c r="AY183" s="53">
        <f t="shared" si="46"/>
        <v>0</v>
      </c>
      <c r="AZ183" s="57">
        <f t="shared" si="46"/>
        <v>0</v>
      </c>
      <c r="BA183" s="171"/>
      <c r="BB183" s="171"/>
      <c r="BC183" s="171"/>
      <c r="BD183" s="171"/>
      <c r="BE183" s="171"/>
    </row>
    <row r="184" spans="1:65" s="102" customFormat="1" ht="16.5" x14ac:dyDescent="0.25">
      <c r="A184" s="49">
        <f t="shared" si="47"/>
        <v>21</v>
      </c>
      <c r="B184" s="358" t="s">
        <v>109</v>
      </c>
      <c r="C184" s="279" t="s">
        <v>110</v>
      </c>
      <c r="D184" s="155"/>
      <c r="E184" s="155"/>
      <c r="F184" s="155"/>
      <c r="G184" s="155">
        <v>24.26</v>
      </c>
      <c r="H184" s="155"/>
      <c r="I184" s="155"/>
      <c r="J184" s="155"/>
      <c r="K184" s="155"/>
      <c r="L184" s="155"/>
      <c r="M184" s="155"/>
      <c r="N184" s="155"/>
      <c r="O184" s="155"/>
      <c r="P184" s="155"/>
      <c r="Q184" s="155"/>
      <c r="R184" s="155"/>
      <c r="S184" s="155"/>
      <c r="T184" s="155"/>
      <c r="U184" s="155">
        <v>2.61</v>
      </c>
      <c r="V184" s="155"/>
      <c r="W184" s="155"/>
      <c r="X184" s="155"/>
      <c r="Y184" s="155"/>
      <c r="Z184" s="155"/>
      <c r="AA184" s="155"/>
      <c r="AB184" s="155"/>
      <c r="AC184" s="155"/>
      <c r="AD184" s="155"/>
      <c r="AE184" s="155"/>
      <c r="AF184" s="155"/>
      <c r="AG184" s="155"/>
      <c r="AH184" s="155"/>
      <c r="AI184" s="155">
        <v>7.98</v>
      </c>
      <c r="AJ184" s="155"/>
      <c r="AK184" s="155"/>
      <c r="AL184" s="155"/>
      <c r="AM184" s="97"/>
      <c r="AN184" s="97"/>
      <c r="AO184" s="97"/>
      <c r="AP184" s="97">
        <v>13.67</v>
      </c>
      <c r="AQ184" s="97"/>
      <c r="AR184" s="97"/>
      <c r="AS184" s="97"/>
      <c r="AT184" s="97"/>
      <c r="AU184" s="53">
        <f t="shared" si="46"/>
        <v>0</v>
      </c>
      <c r="AV184" s="53">
        <f t="shared" si="46"/>
        <v>0</v>
      </c>
      <c r="AW184" s="53">
        <f t="shared" si="46"/>
        <v>0</v>
      </c>
      <c r="AX184" s="53">
        <f t="shared" si="46"/>
        <v>24.259999999999998</v>
      </c>
      <c r="AY184" s="53">
        <f t="shared" si="46"/>
        <v>0</v>
      </c>
      <c r="AZ184" s="57">
        <f t="shared" si="46"/>
        <v>0</v>
      </c>
      <c r="BA184" s="171"/>
      <c r="BB184" s="171"/>
      <c r="BC184" s="171"/>
      <c r="BD184" s="171"/>
      <c r="BE184" s="171"/>
    </row>
    <row r="185" spans="1:65" s="102" customFormat="1" ht="16.5" x14ac:dyDescent="0.25">
      <c r="A185" s="49">
        <f t="shared" si="47"/>
        <v>22</v>
      </c>
      <c r="B185" s="358" t="s">
        <v>119</v>
      </c>
      <c r="C185" s="51" t="s">
        <v>120</v>
      </c>
      <c r="D185" s="155"/>
      <c r="E185" s="155"/>
      <c r="F185" s="155"/>
      <c r="G185" s="155">
        <v>89.09</v>
      </c>
      <c r="H185" s="155"/>
      <c r="I185" s="155"/>
      <c r="J185" s="155"/>
      <c r="K185" s="155"/>
      <c r="L185" s="155"/>
      <c r="M185" s="155"/>
      <c r="N185" s="155"/>
      <c r="O185" s="155"/>
      <c r="P185" s="155"/>
      <c r="Q185" s="155"/>
      <c r="R185" s="155"/>
      <c r="S185" s="155"/>
      <c r="T185" s="155"/>
      <c r="U185" s="155">
        <v>9.2799999999999994</v>
      </c>
      <c r="V185" s="155"/>
      <c r="W185" s="155"/>
      <c r="X185" s="155"/>
      <c r="Y185" s="155"/>
      <c r="Z185" s="155"/>
      <c r="AA185" s="155"/>
      <c r="AB185" s="155"/>
      <c r="AC185" s="155"/>
      <c r="AD185" s="155"/>
      <c r="AE185" s="155"/>
      <c r="AF185" s="155"/>
      <c r="AG185" s="155"/>
      <c r="AH185" s="155"/>
      <c r="AI185" s="155">
        <v>29.16</v>
      </c>
      <c r="AJ185" s="155"/>
      <c r="AK185" s="155"/>
      <c r="AL185" s="155"/>
      <c r="AM185" s="97"/>
      <c r="AN185" s="97"/>
      <c r="AO185" s="97"/>
      <c r="AP185" s="97">
        <v>50.65</v>
      </c>
      <c r="AQ185" s="97"/>
      <c r="AR185" s="97"/>
      <c r="AS185" s="97"/>
      <c r="AT185" s="97"/>
      <c r="AU185" s="53">
        <f t="shared" si="46"/>
        <v>0</v>
      </c>
      <c r="AV185" s="53">
        <f t="shared" si="46"/>
        <v>0</v>
      </c>
      <c r="AW185" s="53">
        <f t="shared" si="46"/>
        <v>0</v>
      </c>
      <c r="AX185" s="53">
        <f t="shared" si="46"/>
        <v>89.09</v>
      </c>
      <c r="AY185" s="53">
        <f t="shared" si="46"/>
        <v>0</v>
      </c>
      <c r="AZ185" s="57">
        <f t="shared" si="46"/>
        <v>0</v>
      </c>
      <c r="BA185" s="171"/>
      <c r="BB185" s="171"/>
      <c r="BC185" s="171"/>
      <c r="BD185" s="171"/>
      <c r="BE185" s="171"/>
    </row>
    <row r="186" spans="1:65" s="102" customFormat="1" ht="16.5" x14ac:dyDescent="0.25">
      <c r="A186" s="49">
        <f t="shared" si="47"/>
        <v>23</v>
      </c>
      <c r="B186" s="358" t="s">
        <v>145</v>
      </c>
      <c r="C186" s="274" t="s">
        <v>146</v>
      </c>
      <c r="D186" s="155"/>
      <c r="E186" s="155">
        <v>16.5</v>
      </c>
      <c r="F186" s="155"/>
      <c r="G186" s="155"/>
      <c r="H186" s="155"/>
      <c r="I186" s="155"/>
      <c r="J186" s="155"/>
      <c r="K186" s="155"/>
      <c r="L186" s="155"/>
      <c r="M186" s="155"/>
      <c r="N186" s="155"/>
      <c r="O186" s="155"/>
      <c r="P186" s="155"/>
      <c r="Q186" s="155"/>
      <c r="R186" s="155"/>
      <c r="S186" s="155">
        <v>1.75</v>
      </c>
      <c r="T186" s="155"/>
      <c r="U186" s="155"/>
      <c r="V186" s="155"/>
      <c r="W186" s="155"/>
      <c r="X186" s="155"/>
      <c r="Y186" s="155"/>
      <c r="Z186" s="155"/>
      <c r="AA186" s="155"/>
      <c r="AB186" s="155"/>
      <c r="AC186" s="155"/>
      <c r="AD186" s="155"/>
      <c r="AE186" s="155"/>
      <c r="AF186" s="155"/>
      <c r="AG186" s="155">
        <v>5.25</v>
      </c>
      <c r="AH186" s="155"/>
      <c r="AI186" s="155"/>
      <c r="AJ186" s="155"/>
      <c r="AK186" s="155"/>
      <c r="AL186" s="155"/>
      <c r="AM186" s="97"/>
      <c r="AN186" s="97">
        <v>9.5</v>
      </c>
      <c r="AO186" s="97"/>
      <c r="AP186" s="97"/>
      <c r="AQ186" s="97"/>
      <c r="AR186" s="97"/>
      <c r="AS186" s="97"/>
      <c r="AT186" s="97"/>
      <c r="AU186" s="53">
        <f t="shared" si="46"/>
        <v>0</v>
      </c>
      <c r="AV186" s="53">
        <f t="shared" si="46"/>
        <v>16.5</v>
      </c>
      <c r="AW186" s="53">
        <f t="shared" si="46"/>
        <v>0</v>
      </c>
      <c r="AX186" s="53">
        <f t="shared" si="46"/>
        <v>0</v>
      </c>
      <c r="AY186" s="53">
        <f t="shared" si="46"/>
        <v>0</v>
      </c>
      <c r="AZ186" s="57">
        <f t="shared" si="46"/>
        <v>0</v>
      </c>
      <c r="BA186" s="171"/>
      <c r="BB186" s="171"/>
      <c r="BC186" s="171"/>
      <c r="BD186" s="171"/>
      <c r="BE186" s="171"/>
    </row>
    <row r="187" spans="1:65" s="102" customFormat="1" ht="17.25" thickBot="1" x14ac:dyDescent="0.3">
      <c r="A187" s="71">
        <f t="shared" si="47"/>
        <v>24</v>
      </c>
      <c r="B187" s="359" t="s">
        <v>159</v>
      </c>
      <c r="C187" s="73" t="s">
        <v>160</v>
      </c>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355"/>
      <c r="AN187" s="355"/>
      <c r="AO187" s="355"/>
      <c r="AP187" s="355"/>
      <c r="AQ187" s="355"/>
      <c r="AR187" s="355"/>
      <c r="AS187" s="355"/>
      <c r="AT187" s="355"/>
      <c r="AU187" s="75">
        <f t="shared" si="46"/>
        <v>0</v>
      </c>
      <c r="AV187" s="75">
        <f t="shared" si="46"/>
        <v>0</v>
      </c>
      <c r="AW187" s="75">
        <f t="shared" si="46"/>
        <v>0</v>
      </c>
      <c r="AX187" s="75">
        <f t="shared" si="46"/>
        <v>0</v>
      </c>
      <c r="AY187" s="75">
        <f t="shared" si="46"/>
        <v>0</v>
      </c>
      <c r="AZ187" s="79">
        <f t="shared" si="46"/>
        <v>0</v>
      </c>
      <c r="BA187" s="171"/>
      <c r="BB187" s="171"/>
      <c r="BC187" s="171"/>
      <c r="BD187" s="171"/>
      <c r="BE187" s="171"/>
    </row>
    <row r="188" spans="1:65" x14ac:dyDescent="0.25">
      <c r="A188" s="172"/>
      <c r="B188" s="147"/>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c r="AA188" s="149"/>
      <c r="AB188" s="149"/>
      <c r="AC188" s="149"/>
      <c r="AD188" s="149"/>
      <c r="AE188" s="149"/>
      <c r="AF188" s="149"/>
      <c r="AG188" s="149"/>
      <c r="AH188" s="149"/>
      <c r="AI188" s="149"/>
      <c r="AJ188" s="149"/>
      <c r="AK188" s="149"/>
      <c r="AL188" s="149"/>
    </row>
    <row r="189" spans="1:65" x14ac:dyDescent="0.25">
      <c r="A189" s="172"/>
      <c r="B189" s="147"/>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c r="AA189" s="149"/>
      <c r="AB189" s="149"/>
      <c r="AC189" s="149"/>
      <c r="AD189" s="149"/>
      <c r="AE189" s="149"/>
      <c r="AF189" s="149"/>
      <c r="AG189" s="149"/>
      <c r="AH189" s="149"/>
      <c r="AI189" s="149"/>
      <c r="AJ189" s="149"/>
      <c r="AK189" s="149"/>
      <c r="AL189" s="149"/>
    </row>
    <row r="190" spans="1:65" x14ac:dyDescent="0.25">
      <c r="A190" s="172"/>
      <c r="B190" s="147"/>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c r="AA190" s="149"/>
      <c r="AB190" s="149"/>
      <c r="AC190" s="149"/>
      <c r="AD190" s="149"/>
      <c r="AE190" s="149"/>
      <c r="AF190" s="149"/>
      <c r="AG190" s="149"/>
      <c r="AH190" s="149"/>
      <c r="AI190" s="149"/>
      <c r="AJ190" s="149"/>
      <c r="AK190" s="149"/>
      <c r="AL190" s="149"/>
    </row>
    <row r="191" spans="1:65" ht="15.75" customHeight="1" thickBot="1" x14ac:dyDescent="0.3">
      <c r="A191" s="14" t="s">
        <v>232</v>
      </c>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c r="BK191" s="14"/>
      <c r="BL191" s="14"/>
      <c r="BM191" s="15"/>
    </row>
    <row r="192" spans="1:65" ht="31.5" customHeight="1" x14ac:dyDescent="0.25">
      <c r="A192" s="344" t="s">
        <v>197</v>
      </c>
      <c r="B192" s="345" t="s">
        <v>233</v>
      </c>
      <c r="C192" s="345" t="s">
        <v>198</v>
      </c>
      <c r="D192" s="345" t="s">
        <v>234</v>
      </c>
      <c r="E192" s="391" t="s">
        <v>235</v>
      </c>
      <c r="F192" s="392"/>
      <c r="G192" s="392"/>
      <c r="H192" s="392"/>
      <c r="I192" s="392"/>
      <c r="J192" s="392"/>
      <c r="K192" s="392"/>
      <c r="L192" s="392"/>
      <c r="M192" s="392"/>
      <c r="N192" s="392"/>
      <c r="O192" s="392"/>
      <c r="P192" s="392"/>
      <c r="Q192" s="392"/>
      <c r="R192" s="392"/>
      <c r="S192" s="392"/>
      <c r="T192" s="392"/>
      <c r="U192" s="392"/>
      <c r="V192" s="392"/>
      <c r="W192" s="392"/>
      <c r="X192" s="392"/>
      <c r="Y192" s="392"/>
      <c r="Z192" s="392"/>
      <c r="AA192" s="392"/>
      <c r="AB192" s="392"/>
      <c r="AC192" s="392"/>
      <c r="AD192" s="392"/>
      <c r="AE192" s="392"/>
      <c r="AF192" s="392"/>
      <c r="AG192" s="392"/>
      <c r="AH192" s="392"/>
      <c r="AI192" s="392"/>
      <c r="AJ192" s="392"/>
      <c r="AK192" s="392"/>
      <c r="AL192" s="392"/>
      <c r="AM192" s="392"/>
      <c r="AN192" s="392"/>
      <c r="AO192" s="392"/>
      <c r="AP192" s="392"/>
      <c r="AQ192" s="392"/>
      <c r="AR192" s="392"/>
      <c r="AS192" s="392"/>
      <c r="AT192" s="392"/>
      <c r="AU192" s="392"/>
      <c r="AV192" s="392"/>
      <c r="AW192" s="392"/>
      <c r="AX192" s="392"/>
      <c r="AY192" s="392"/>
      <c r="AZ192" s="392"/>
      <c r="BA192" s="392"/>
      <c r="BB192" s="392"/>
      <c r="BC192" s="392"/>
      <c r="BD192" s="392"/>
      <c r="BE192" s="392"/>
      <c r="BF192" s="392"/>
      <c r="BG192" s="392"/>
      <c r="BH192" s="392"/>
      <c r="BI192" s="392"/>
      <c r="BJ192" s="392"/>
      <c r="BK192" s="392"/>
      <c r="BL192" s="393"/>
    </row>
    <row r="193" spans="1:64" ht="17.25" customHeight="1" x14ac:dyDescent="0.25">
      <c r="A193" s="349"/>
      <c r="B193" s="157"/>
      <c r="C193" s="157"/>
      <c r="D193" s="157"/>
      <c r="E193" s="176" t="s">
        <v>221</v>
      </c>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8"/>
      <c r="AD193" s="179" t="s">
        <v>222</v>
      </c>
      <c r="AE193" s="180"/>
      <c r="AF193" s="180"/>
      <c r="AG193" s="180"/>
      <c r="AH193" s="181"/>
      <c r="AI193" s="179" t="s">
        <v>223</v>
      </c>
      <c r="AJ193" s="180"/>
      <c r="AK193" s="180"/>
      <c r="AL193" s="180"/>
      <c r="AM193" s="181"/>
      <c r="AN193" s="179" t="s">
        <v>224</v>
      </c>
      <c r="AO193" s="180"/>
      <c r="AP193" s="180"/>
      <c r="AQ193" s="180"/>
      <c r="AR193" s="181"/>
      <c r="AS193" s="179" t="s">
        <v>225</v>
      </c>
      <c r="AT193" s="180"/>
      <c r="AU193" s="180"/>
      <c r="AV193" s="180"/>
      <c r="AW193" s="181"/>
      <c r="AX193" s="179" t="s">
        <v>41</v>
      </c>
      <c r="AY193" s="180"/>
      <c r="AZ193" s="180"/>
      <c r="BA193" s="180"/>
      <c r="BB193" s="181"/>
      <c r="BC193" s="176" t="s">
        <v>221</v>
      </c>
      <c r="BD193" s="177"/>
      <c r="BE193" s="177"/>
      <c r="BF193" s="177"/>
      <c r="BG193" s="182"/>
      <c r="BH193" s="183" t="s">
        <v>222</v>
      </c>
      <c r="BI193" s="183" t="s">
        <v>223</v>
      </c>
      <c r="BJ193" s="183" t="s">
        <v>224</v>
      </c>
      <c r="BK193" s="183" t="s">
        <v>225</v>
      </c>
      <c r="BL193" s="394" t="s">
        <v>236</v>
      </c>
    </row>
    <row r="194" spans="1:64" ht="94.5" customHeight="1" x14ac:dyDescent="0.25">
      <c r="A194" s="349"/>
      <c r="B194" s="157"/>
      <c r="C194" s="157"/>
      <c r="D194" s="157"/>
      <c r="E194" s="173" t="s">
        <v>200</v>
      </c>
      <c r="F194" s="174"/>
      <c r="G194" s="174"/>
      <c r="H194" s="174"/>
      <c r="I194" s="175"/>
      <c r="J194" s="173" t="s">
        <v>201</v>
      </c>
      <c r="K194" s="174"/>
      <c r="L194" s="174"/>
      <c r="M194" s="174"/>
      <c r="N194" s="175"/>
      <c r="O194" s="173" t="s">
        <v>202</v>
      </c>
      <c r="P194" s="174"/>
      <c r="Q194" s="174"/>
      <c r="R194" s="174"/>
      <c r="S194" s="175"/>
      <c r="T194" s="173" t="s">
        <v>203</v>
      </c>
      <c r="U194" s="174"/>
      <c r="V194" s="174"/>
      <c r="W194" s="174"/>
      <c r="X194" s="175"/>
      <c r="Y194" s="173" t="s">
        <v>237</v>
      </c>
      <c r="Z194" s="174"/>
      <c r="AA194" s="174"/>
      <c r="AB194" s="174"/>
      <c r="AC194" s="175"/>
      <c r="AD194" s="184"/>
      <c r="AE194" s="185"/>
      <c r="AF194" s="185"/>
      <c r="AG194" s="185"/>
      <c r="AH194" s="186"/>
      <c r="AI194" s="184"/>
      <c r="AJ194" s="185"/>
      <c r="AK194" s="185"/>
      <c r="AL194" s="185"/>
      <c r="AM194" s="186"/>
      <c r="AN194" s="184"/>
      <c r="AO194" s="185"/>
      <c r="AP194" s="185"/>
      <c r="AQ194" s="185"/>
      <c r="AR194" s="186"/>
      <c r="AS194" s="184"/>
      <c r="AT194" s="185"/>
      <c r="AU194" s="185"/>
      <c r="AV194" s="185"/>
      <c r="AW194" s="186"/>
      <c r="AX194" s="184"/>
      <c r="AY194" s="185"/>
      <c r="AZ194" s="185"/>
      <c r="BA194" s="185"/>
      <c r="BB194" s="186"/>
      <c r="BC194" s="187" t="s">
        <v>200</v>
      </c>
      <c r="BD194" s="187" t="s">
        <v>201</v>
      </c>
      <c r="BE194" s="187" t="s">
        <v>202</v>
      </c>
      <c r="BF194" s="187" t="s">
        <v>203</v>
      </c>
      <c r="BG194" s="187" t="s">
        <v>237</v>
      </c>
      <c r="BH194" s="188"/>
      <c r="BI194" s="188"/>
      <c r="BJ194" s="188"/>
      <c r="BK194" s="188"/>
      <c r="BL194" s="395"/>
    </row>
    <row r="195" spans="1:64" ht="53.25" customHeight="1" x14ac:dyDescent="0.25">
      <c r="A195" s="352"/>
      <c r="B195" s="168"/>
      <c r="C195" s="168"/>
      <c r="D195" s="189" t="s">
        <v>238</v>
      </c>
      <c r="E195" s="38" t="s">
        <v>205</v>
      </c>
      <c r="F195" s="135" t="s">
        <v>206</v>
      </c>
      <c r="G195" s="135" t="s">
        <v>207</v>
      </c>
      <c r="H195" s="135" t="s">
        <v>239</v>
      </c>
      <c r="I195" s="135" t="s">
        <v>211</v>
      </c>
      <c r="J195" s="38" t="s">
        <v>205</v>
      </c>
      <c r="K195" s="135" t="s">
        <v>206</v>
      </c>
      <c r="L195" s="135" t="s">
        <v>207</v>
      </c>
      <c r="M195" s="135" t="s">
        <v>239</v>
      </c>
      <c r="N195" s="135" t="s">
        <v>211</v>
      </c>
      <c r="O195" s="38" t="s">
        <v>205</v>
      </c>
      <c r="P195" s="135" t="s">
        <v>206</v>
      </c>
      <c r="Q195" s="135" t="s">
        <v>207</v>
      </c>
      <c r="R195" s="135" t="s">
        <v>239</v>
      </c>
      <c r="S195" s="135" t="s">
        <v>211</v>
      </c>
      <c r="T195" s="38" t="s">
        <v>205</v>
      </c>
      <c r="U195" s="135" t="s">
        <v>206</v>
      </c>
      <c r="V195" s="135" t="s">
        <v>207</v>
      </c>
      <c r="W195" s="135" t="s">
        <v>239</v>
      </c>
      <c r="X195" s="135" t="s">
        <v>211</v>
      </c>
      <c r="Y195" s="38" t="s">
        <v>205</v>
      </c>
      <c r="Z195" s="135" t="s">
        <v>206</v>
      </c>
      <c r="AA195" s="135" t="s">
        <v>207</v>
      </c>
      <c r="AB195" s="135" t="s">
        <v>239</v>
      </c>
      <c r="AC195" s="135" t="s">
        <v>211</v>
      </c>
      <c r="AD195" s="41" t="s">
        <v>205</v>
      </c>
      <c r="AE195" s="135" t="s">
        <v>206</v>
      </c>
      <c r="AF195" s="135" t="s">
        <v>207</v>
      </c>
      <c r="AG195" s="135" t="s">
        <v>239</v>
      </c>
      <c r="AH195" s="135" t="s">
        <v>211</v>
      </c>
      <c r="AI195" s="41" t="s">
        <v>205</v>
      </c>
      <c r="AJ195" s="135" t="s">
        <v>206</v>
      </c>
      <c r="AK195" s="135" t="s">
        <v>207</v>
      </c>
      <c r="AL195" s="135" t="s">
        <v>239</v>
      </c>
      <c r="AM195" s="135" t="s">
        <v>211</v>
      </c>
      <c r="AN195" s="41" t="s">
        <v>205</v>
      </c>
      <c r="AO195" s="135" t="s">
        <v>206</v>
      </c>
      <c r="AP195" s="135" t="s">
        <v>207</v>
      </c>
      <c r="AQ195" s="135" t="s">
        <v>239</v>
      </c>
      <c r="AR195" s="135" t="s">
        <v>211</v>
      </c>
      <c r="AS195" s="41" t="s">
        <v>205</v>
      </c>
      <c r="AT195" s="135" t="s">
        <v>206</v>
      </c>
      <c r="AU195" s="135" t="s">
        <v>207</v>
      </c>
      <c r="AV195" s="135" t="s">
        <v>239</v>
      </c>
      <c r="AW195" s="135" t="s">
        <v>211</v>
      </c>
      <c r="AX195" s="41" t="s">
        <v>205</v>
      </c>
      <c r="AY195" s="135" t="s">
        <v>206</v>
      </c>
      <c r="AZ195" s="135" t="s">
        <v>207</v>
      </c>
      <c r="BA195" s="135" t="s">
        <v>239</v>
      </c>
      <c r="BB195" s="135" t="s">
        <v>211</v>
      </c>
      <c r="BC195" s="163" t="s">
        <v>240</v>
      </c>
      <c r="BD195" s="164"/>
      <c r="BE195" s="164"/>
      <c r="BF195" s="164"/>
      <c r="BG195" s="164"/>
      <c r="BH195" s="164"/>
      <c r="BI195" s="164"/>
      <c r="BJ195" s="164"/>
      <c r="BK195" s="164"/>
      <c r="BL195" s="396"/>
    </row>
    <row r="196" spans="1:64" x14ac:dyDescent="0.25">
      <c r="A196" s="137">
        <v>1</v>
      </c>
      <c r="B196" s="138">
        <v>2</v>
      </c>
      <c r="C196" s="138">
        <v>3</v>
      </c>
      <c r="D196" s="138">
        <v>4</v>
      </c>
      <c r="E196" s="190">
        <v>5</v>
      </c>
      <c r="F196" s="138">
        <v>6</v>
      </c>
      <c r="G196" s="190">
        <v>7</v>
      </c>
      <c r="H196" s="138">
        <v>8</v>
      </c>
      <c r="I196" s="190">
        <v>9</v>
      </c>
      <c r="J196" s="138">
        <v>10</v>
      </c>
      <c r="K196" s="190">
        <v>11</v>
      </c>
      <c r="L196" s="138">
        <v>12</v>
      </c>
      <c r="M196" s="190">
        <v>13</v>
      </c>
      <c r="N196" s="138">
        <v>14</v>
      </c>
      <c r="O196" s="190">
        <v>15</v>
      </c>
      <c r="P196" s="138">
        <v>16</v>
      </c>
      <c r="Q196" s="190">
        <v>17</v>
      </c>
      <c r="R196" s="138">
        <v>18</v>
      </c>
      <c r="S196" s="190">
        <v>19</v>
      </c>
      <c r="T196" s="138">
        <v>20</v>
      </c>
      <c r="U196" s="190">
        <v>21</v>
      </c>
      <c r="V196" s="138">
        <v>22</v>
      </c>
      <c r="W196" s="190">
        <v>23</v>
      </c>
      <c r="X196" s="138">
        <v>24</v>
      </c>
      <c r="Y196" s="190">
        <v>25</v>
      </c>
      <c r="Z196" s="138">
        <v>26</v>
      </c>
      <c r="AA196" s="190">
        <v>27</v>
      </c>
      <c r="AB196" s="138">
        <v>28</v>
      </c>
      <c r="AC196" s="190">
        <v>29</v>
      </c>
      <c r="AD196" s="138">
        <v>30</v>
      </c>
      <c r="AE196" s="190">
        <v>31</v>
      </c>
      <c r="AF196" s="138">
        <v>32</v>
      </c>
      <c r="AG196" s="190">
        <v>33</v>
      </c>
      <c r="AH196" s="138">
        <v>34</v>
      </c>
      <c r="AI196" s="190">
        <v>35</v>
      </c>
      <c r="AJ196" s="138">
        <v>36</v>
      </c>
      <c r="AK196" s="190">
        <v>37</v>
      </c>
      <c r="AL196" s="138">
        <v>38</v>
      </c>
      <c r="AM196" s="190">
        <v>39</v>
      </c>
      <c r="AN196" s="138">
        <v>40</v>
      </c>
      <c r="AO196" s="190">
        <v>41</v>
      </c>
      <c r="AP196" s="138">
        <v>42</v>
      </c>
      <c r="AQ196" s="190">
        <v>43</v>
      </c>
      <c r="AR196" s="138">
        <v>44</v>
      </c>
      <c r="AS196" s="190">
        <v>45</v>
      </c>
      <c r="AT196" s="138">
        <v>46</v>
      </c>
      <c r="AU196" s="190">
        <v>47</v>
      </c>
      <c r="AV196" s="138">
        <v>48</v>
      </c>
      <c r="AW196" s="190">
        <v>49</v>
      </c>
      <c r="AX196" s="138">
        <v>50</v>
      </c>
      <c r="AY196" s="190">
        <v>51</v>
      </c>
      <c r="AZ196" s="138">
        <v>52</v>
      </c>
      <c r="BA196" s="190">
        <v>53</v>
      </c>
      <c r="BB196" s="138">
        <v>54</v>
      </c>
      <c r="BC196" s="190">
        <v>55</v>
      </c>
      <c r="BD196" s="138">
        <v>56</v>
      </c>
      <c r="BE196" s="190">
        <v>57</v>
      </c>
      <c r="BF196" s="138">
        <v>58</v>
      </c>
      <c r="BG196" s="190">
        <v>59</v>
      </c>
      <c r="BH196" s="138">
        <v>60</v>
      </c>
      <c r="BI196" s="190">
        <v>61</v>
      </c>
      <c r="BJ196" s="138">
        <v>62</v>
      </c>
      <c r="BK196" s="190">
        <v>63</v>
      </c>
      <c r="BL196" s="139">
        <v>64</v>
      </c>
    </row>
    <row r="197" spans="1:64" x14ac:dyDescent="0.25">
      <c r="A197" s="43"/>
      <c r="B197" s="44" t="s">
        <v>54</v>
      </c>
      <c r="C197" s="44"/>
      <c r="D197" s="191">
        <f>D198+D214</f>
        <v>1323.9539800000002</v>
      </c>
      <c r="E197" s="191">
        <f t="shared" ref="E197:BL197" si="48">E198+E214</f>
        <v>0</v>
      </c>
      <c r="F197" s="191">
        <f t="shared" si="48"/>
        <v>0</v>
      </c>
      <c r="G197" s="191">
        <f t="shared" si="48"/>
        <v>0</v>
      </c>
      <c r="H197" s="191">
        <f t="shared" si="48"/>
        <v>0</v>
      </c>
      <c r="I197" s="191">
        <f t="shared" si="48"/>
        <v>0</v>
      </c>
      <c r="J197" s="191">
        <f t="shared" si="48"/>
        <v>0</v>
      </c>
      <c r="K197" s="191">
        <f t="shared" si="48"/>
        <v>0</v>
      </c>
      <c r="L197" s="191">
        <f t="shared" si="48"/>
        <v>0</v>
      </c>
      <c r="M197" s="191">
        <f t="shared" si="48"/>
        <v>0</v>
      </c>
      <c r="N197" s="191">
        <f t="shared" si="48"/>
        <v>0</v>
      </c>
      <c r="O197" s="191">
        <f t="shared" si="48"/>
        <v>0</v>
      </c>
      <c r="P197" s="191">
        <f t="shared" si="48"/>
        <v>0</v>
      </c>
      <c r="Q197" s="191">
        <f t="shared" si="48"/>
        <v>0</v>
      </c>
      <c r="R197" s="191">
        <f t="shared" si="48"/>
        <v>0</v>
      </c>
      <c r="S197" s="191">
        <f t="shared" si="48"/>
        <v>0</v>
      </c>
      <c r="T197" s="191">
        <f t="shared" si="48"/>
        <v>0</v>
      </c>
      <c r="U197" s="191">
        <f t="shared" si="48"/>
        <v>0</v>
      </c>
      <c r="V197" s="191">
        <f t="shared" si="48"/>
        <v>0</v>
      </c>
      <c r="W197" s="191">
        <f t="shared" si="48"/>
        <v>1.3620000000000001</v>
      </c>
      <c r="X197" s="191">
        <f t="shared" si="48"/>
        <v>0</v>
      </c>
      <c r="Y197" s="191">
        <f t="shared" si="48"/>
        <v>0</v>
      </c>
      <c r="Z197" s="191">
        <f t="shared" si="48"/>
        <v>0</v>
      </c>
      <c r="AA197" s="191">
        <f t="shared" si="48"/>
        <v>0</v>
      </c>
      <c r="AB197" s="191">
        <f t="shared" si="48"/>
        <v>1.3620000000000001</v>
      </c>
      <c r="AC197" s="191">
        <f t="shared" si="48"/>
        <v>0</v>
      </c>
      <c r="AD197" s="191">
        <f t="shared" si="48"/>
        <v>0</v>
      </c>
      <c r="AE197" s="191">
        <f t="shared" si="48"/>
        <v>46.75</v>
      </c>
      <c r="AF197" s="191">
        <f t="shared" si="48"/>
        <v>0</v>
      </c>
      <c r="AG197" s="191">
        <f t="shared" si="48"/>
        <v>41.7</v>
      </c>
      <c r="AH197" s="191">
        <f t="shared" si="48"/>
        <v>0</v>
      </c>
      <c r="AI197" s="191">
        <f t="shared" si="48"/>
        <v>0</v>
      </c>
      <c r="AJ197" s="191">
        <f t="shared" si="48"/>
        <v>16</v>
      </c>
      <c r="AK197" s="191">
        <f t="shared" si="48"/>
        <v>0</v>
      </c>
      <c r="AL197" s="191">
        <f t="shared" si="48"/>
        <v>0</v>
      </c>
      <c r="AM197" s="191">
        <f t="shared" si="48"/>
        <v>0</v>
      </c>
      <c r="AN197" s="191">
        <f t="shared" si="48"/>
        <v>0</v>
      </c>
      <c r="AO197" s="191">
        <f t="shared" si="48"/>
        <v>9.25</v>
      </c>
      <c r="AP197" s="191">
        <f t="shared" si="48"/>
        <v>0</v>
      </c>
      <c r="AQ197" s="191">
        <f t="shared" si="48"/>
        <v>66.84</v>
      </c>
      <c r="AR197" s="191">
        <f t="shared" si="48"/>
        <v>0</v>
      </c>
      <c r="AS197" s="191">
        <f t="shared" si="48"/>
        <v>0</v>
      </c>
      <c r="AT197" s="191">
        <f t="shared" si="48"/>
        <v>34.5</v>
      </c>
      <c r="AU197" s="191">
        <f t="shared" si="48"/>
        <v>0</v>
      </c>
      <c r="AV197" s="191">
        <f t="shared" si="48"/>
        <v>66.92</v>
      </c>
      <c r="AW197" s="191">
        <f t="shared" si="48"/>
        <v>0</v>
      </c>
      <c r="AX197" s="191">
        <f t="shared" si="48"/>
        <v>0</v>
      </c>
      <c r="AY197" s="191">
        <f t="shared" si="48"/>
        <v>106.5</v>
      </c>
      <c r="AZ197" s="191">
        <f t="shared" si="48"/>
        <v>0</v>
      </c>
      <c r="BA197" s="191">
        <f t="shared" si="48"/>
        <v>176.822</v>
      </c>
      <c r="BB197" s="191">
        <f t="shared" si="48"/>
        <v>0</v>
      </c>
      <c r="BC197" s="191">
        <f t="shared" si="48"/>
        <v>0</v>
      </c>
      <c r="BD197" s="191">
        <f t="shared" si="48"/>
        <v>0</v>
      </c>
      <c r="BE197" s="191">
        <f t="shared" si="48"/>
        <v>0</v>
      </c>
      <c r="BF197" s="191">
        <f t="shared" si="48"/>
        <v>2.5205009999999999</v>
      </c>
      <c r="BG197" s="191">
        <f t="shared" si="48"/>
        <v>2.5205009999999999</v>
      </c>
      <c r="BH197" s="191">
        <f t="shared" si="48"/>
        <v>496.19113599999997</v>
      </c>
      <c r="BI197" s="191">
        <f t="shared" si="48"/>
        <v>95.82</v>
      </c>
      <c r="BJ197" s="191">
        <f t="shared" si="48"/>
        <v>100.828559</v>
      </c>
      <c r="BK197" s="367">
        <f t="shared" si="48"/>
        <v>628.60515099999998</v>
      </c>
      <c r="BL197" s="397">
        <f t="shared" si="48"/>
        <v>1323.9653470000001</v>
      </c>
    </row>
    <row r="198" spans="1:64" x14ac:dyDescent="0.25">
      <c r="A198" s="43">
        <v>1</v>
      </c>
      <c r="B198" s="44" t="s">
        <v>55</v>
      </c>
      <c r="C198" s="44"/>
      <c r="D198" s="191">
        <f>D199+D202+D203+D205+D206</f>
        <v>153.10000000000002</v>
      </c>
      <c r="E198" s="191">
        <f t="shared" ref="E198:BL198" si="49">E199+E202+E203+E205+E206</f>
        <v>0</v>
      </c>
      <c r="F198" s="191">
        <f t="shared" si="49"/>
        <v>0</v>
      </c>
      <c r="G198" s="191">
        <f t="shared" si="49"/>
        <v>0</v>
      </c>
      <c r="H198" s="191">
        <f t="shared" si="49"/>
        <v>0</v>
      </c>
      <c r="I198" s="191">
        <f t="shared" si="49"/>
        <v>0</v>
      </c>
      <c r="J198" s="191">
        <f t="shared" si="49"/>
        <v>0</v>
      </c>
      <c r="K198" s="191">
        <f t="shared" si="49"/>
        <v>0</v>
      </c>
      <c r="L198" s="191">
        <f t="shared" si="49"/>
        <v>0</v>
      </c>
      <c r="M198" s="191">
        <f t="shared" si="49"/>
        <v>0</v>
      </c>
      <c r="N198" s="191">
        <f t="shared" si="49"/>
        <v>0</v>
      </c>
      <c r="O198" s="191">
        <f t="shared" si="49"/>
        <v>0</v>
      </c>
      <c r="P198" s="191">
        <f t="shared" si="49"/>
        <v>0</v>
      </c>
      <c r="Q198" s="191">
        <f t="shared" si="49"/>
        <v>0</v>
      </c>
      <c r="R198" s="191">
        <f t="shared" si="49"/>
        <v>0</v>
      </c>
      <c r="S198" s="191">
        <f t="shared" si="49"/>
        <v>0</v>
      </c>
      <c r="T198" s="191">
        <f t="shared" si="49"/>
        <v>0</v>
      </c>
      <c r="U198" s="191">
        <f t="shared" si="49"/>
        <v>0</v>
      </c>
      <c r="V198" s="191">
        <f t="shared" si="49"/>
        <v>0</v>
      </c>
      <c r="W198" s="191">
        <f t="shared" si="49"/>
        <v>0</v>
      </c>
      <c r="X198" s="191">
        <f t="shared" si="49"/>
        <v>0</v>
      </c>
      <c r="Y198" s="191">
        <f t="shared" si="49"/>
        <v>0</v>
      </c>
      <c r="Z198" s="191">
        <f t="shared" si="49"/>
        <v>0</v>
      </c>
      <c r="AA198" s="191">
        <f t="shared" si="49"/>
        <v>0</v>
      </c>
      <c r="AB198" s="191">
        <f t="shared" si="49"/>
        <v>0</v>
      </c>
      <c r="AC198" s="191">
        <f t="shared" si="49"/>
        <v>0</v>
      </c>
      <c r="AD198" s="191">
        <f t="shared" si="49"/>
        <v>0</v>
      </c>
      <c r="AE198" s="191">
        <f t="shared" si="49"/>
        <v>4</v>
      </c>
      <c r="AF198" s="191">
        <f t="shared" si="49"/>
        <v>0</v>
      </c>
      <c r="AG198" s="191">
        <f t="shared" si="49"/>
        <v>26.35</v>
      </c>
      <c r="AH198" s="191">
        <f t="shared" si="49"/>
        <v>0</v>
      </c>
      <c r="AI198" s="191">
        <f t="shared" si="49"/>
        <v>0</v>
      </c>
      <c r="AJ198" s="191">
        <f t="shared" si="49"/>
        <v>0</v>
      </c>
      <c r="AK198" s="191">
        <f t="shared" si="49"/>
        <v>0</v>
      </c>
      <c r="AL198" s="191">
        <f t="shared" si="49"/>
        <v>0</v>
      </c>
      <c r="AM198" s="191">
        <f t="shared" si="49"/>
        <v>0</v>
      </c>
      <c r="AN198" s="191">
        <f t="shared" si="49"/>
        <v>0</v>
      </c>
      <c r="AO198" s="191">
        <f t="shared" si="49"/>
        <v>4</v>
      </c>
      <c r="AP198" s="191">
        <f t="shared" si="49"/>
        <v>0</v>
      </c>
      <c r="AQ198" s="191">
        <f t="shared" si="49"/>
        <v>29.7</v>
      </c>
      <c r="AR198" s="191">
        <f t="shared" si="49"/>
        <v>0</v>
      </c>
      <c r="AS198" s="191">
        <f t="shared" si="49"/>
        <v>0</v>
      </c>
      <c r="AT198" s="191">
        <f t="shared" si="49"/>
        <v>0</v>
      </c>
      <c r="AU198" s="191">
        <f t="shared" si="49"/>
        <v>0</v>
      </c>
      <c r="AV198" s="191">
        <f t="shared" si="49"/>
        <v>0</v>
      </c>
      <c r="AW198" s="191">
        <f t="shared" si="49"/>
        <v>0</v>
      </c>
      <c r="AX198" s="191">
        <f t="shared" si="49"/>
        <v>0</v>
      </c>
      <c r="AY198" s="191">
        <f t="shared" si="49"/>
        <v>8</v>
      </c>
      <c r="AZ198" s="191">
        <f t="shared" si="49"/>
        <v>0</v>
      </c>
      <c r="BA198" s="191">
        <f t="shared" si="49"/>
        <v>56.050000000000004</v>
      </c>
      <c r="BB198" s="191">
        <f t="shared" si="49"/>
        <v>0</v>
      </c>
      <c r="BC198" s="191">
        <f t="shared" si="49"/>
        <v>0</v>
      </c>
      <c r="BD198" s="191">
        <f t="shared" si="49"/>
        <v>0</v>
      </c>
      <c r="BE198" s="191">
        <f t="shared" si="49"/>
        <v>0</v>
      </c>
      <c r="BF198" s="191">
        <f t="shared" si="49"/>
        <v>1.21665</v>
      </c>
      <c r="BG198" s="191">
        <f t="shared" si="49"/>
        <v>1.21665</v>
      </c>
      <c r="BH198" s="191">
        <f t="shared" si="49"/>
        <v>36.361539999999998</v>
      </c>
      <c r="BI198" s="191">
        <f t="shared" si="49"/>
        <v>1.5</v>
      </c>
      <c r="BJ198" s="191">
        <f t="shared" si="49"/>
        <v>50.314909</v>
      </c>
      <c r="BK198" s="367">
        <f t="shared" si="49"/>
        <v>63.703000000000003</v>
      </c>
      <c r="BL198" s="397">
        <f t="shared" si="49"/>
        <v>153.09609900000001</v>
      </c>
    </row>
    <row r="199" spans="1:64" ht="31.5" x14ac:dyDescent="0.25">
      <c r="A199" s="48" t="s">
        <v>56</v>
      </c>
      <c r="B199" s="44" t="s">
        <v>57</v>
      </c>
      <c r="C199" s="44"/>
      <c r="D199" s="191">
        <f>SUM(D200:D201)</f>
        <v>10</v>
      </c>
      <c r="E199" s="191">
        <f t="shared" ref="E199:BL199" si="50">SUM(E200:E201)</f>
        <v>0</v>
      </c>
      <c r="F199" s="191">
        <f t="shared" si="50"/>
        <v>0</v>
      </c>
      <c r="G199" s="191">
        <f t="shared" si="50"/>
        <v>0</v>
      </c>
      <c r="H199" s="191">
        <f t="shared" si="50"/>
        <v>0</v>
      </c>
      <c r="I199" s="191">
        <f t="shared" si="50"/>
        <v>0</v>
      </c>
      <c r="J199" s="191">
        <f t="shared" si="50"/>
        <v>0</v>
      </c>
      <c r="K199" s="191">
        <f t="shared" si="50"/>
        <v>0</v>
      </c>
      <c r="L199" s="191">
        <f t="shared" si="50"/>
        <v>0</v>
      </c>
      <c r="M199" s="191">
        <f t="shared" si="50"/>
        <v>0</v>
      </c>
      <c r="N199" s="191">
        <f t="shared" si="50"/>
        <v>0</v>
      </c>
      <c r="O199" s="191">
        <f t="shared" si="50"/>
        <v>0</v>
      </c>
      <c r="P199" s="191">
        <f t="shared" si="50"/>
        <v>0</v>
      </c>
      <c r="Q199" s="191">
        <f t="shared" si="50"/>
        <v>0</v>
      </c>
      <c r="R199" s="191">
        <f t="shared" si="50"/>
        <v>0</v>
      </c>
      <c r="S199" s="191">
        <f t="shared" si="50"/>
        <v>0</v>
      </c>
      <c r="T199" s="191">
        <f t="shared" si="50"/>
        <v>0</v>
      </c>
      <c r="U199" s="191">
        <f t="shared" si="50"/>
        <v>0</v>
      </c>
      <c r="V199" s="191">
        <f t="shared" si="50"/>
        <v>0</v>
      </c>
      <c r="W199" s="191">
        <f t="shared" si="50"/>
        <v>0</v>
      </c>
      <c r="X199" s="191">
        <f t="shared" si="50"/>
        <v>0</v>
      </c>
      <c r="Y199" s="191">
        <f t="shared" si="50"/>
        <v>0</v>
      </c>
      <c r="Z199" s="191">
        <f t="shared" si="50"/>
        <v>0</v>
      </c>
      <c r="AA199" s="191">
        <f t="shared" si="50"/>
        <v>0</v>
      </c>
      <c r="AB199" s="191">
        <f t="shared" si="50"/>
        <v>0</v>
      </c>
      <c r="AC199" s="191">
        <f t="shared" si="50"/>
        <v>0</v>
      </c>
      <c r="AD199" s="191">
        <f t="shared" si="50"/>
        <v>0</v>
      </c>
      <c r="AE199" s="191">
        <f t="shared" si="50"/>
        <v>0</v>
      </c>
      <c r="AF199" s="191">
        <f t="shared" si="50"/>
        <v>0</v>
      </c>
      <c r="AG199" s="191">
        <f t="shared" si="50"/>
        <v>0</v>
      </c>
      <c r="AH199" s="191">
        <f t="shared" si="50"/>
        <v>0</v>
      </c>
      <c r="AI199" s="191">
        <f t="shared" si="50"/>
        <v>0</v>
      </c>
      <c r="AJ199" s="191">
        <f t="shared" si="50"/>
        <v>0</v>
      </c>
      <c r="AK199" s="191">
        <f t="shared" si="50"/>
        <v>0</v>
      </c>
      <c r="AL199" s="191">
        <f t="shared" si="50"/>
        <v>0</v>
      </c>
      <c r="AM199" s="191">
        <f t="shared" si="50"/>
        <v>0</v>
      </c>
      <c r="AN199" s="191">
        <f t="shared" si="50"/>
        <v>0</v>
      </c>
      <c r="AO199" s="191">
        <f t="shared" si="50"/>
        <v>0</v>
      </c>
      <c r="AP199" s="191">
        <f t="shared" si="50"/>
        <v>0</v>
      </c>
      <c r="AQ199" s="191">
        <f t="shared" si="50"/>
        <v>0</v>
      </c>
      <c r="AR199" s="191">
        <f t="shared" si="50"/>
        <v>0</v>
      </c>
      <c r="AS199" s="191">
        <f t="shared" si="50"/>
        <v>0</v>
      </c>
      <c r="AT199" s="191">
        <f t="shared" si="50"/>
        <v>0</v>
      </c>
      <c r="AU199" s="191">
        <f t="shared" si="50"/>
        <v>0</v>
      </c>
      <c r="AV199" s="191">
        <f t="shared" si="50"/>
        <v>0</v>
      </c>
      <c r="AW199" s="191">
        <f t="shared" si="50"/>
        <v>0</v>
      </c>
      <c r="AX199" s="191">
        <f t="shared" si="50"/>
        <v>0</v>
      </c>
      <c r="AY199" s="191">
        <f t="shared" si="50"/>
        <v>0</v>
      </c>
      <c r="AZ199" s="191">
        <f t="shared" si="50"/>
        <v>0</v>
      </c>
      <c r="BA199" s="191">
        <f t="shared" si="50"/>
        <v>0</v>
      </c>
      <c r="BB199" s="191">
        <f t="shared" si="50"/>
        <v>0</v>
      </c>
      <c r="BC199" s="191">
        <f t="shared" si="50"/>
        <v>0</v>
      </c>
      <c r="BD199" s="191">
        <f t="shared" si="50"/>
        <v>0</v>
      </c>
      <c r="BE199" s="191">
        <f t="shared" si="50"/>
        <v>0</v>
      </c>
      <c r="BF199" s="191">
        <f t="shared" si="50"/>
        <v>0</v>
      </c>
      <c r="BG199" s="191">
        <f t="shared" si="50"/>
        <v>0</v>
      </c>
      <c r="BH199" s="191">
        <f t="shared" si="50"/>
        <v>0</v>
      </c>
      <c r="BI199" s="191">
        <f t="shared" si="50"/>
        <v>0</v>
      </c>
      <c r="BJ199" s="191">
        <f t="shared" si="50"/>
        <v>5</v>
      </c>
      <c r="BK199" s="367">
        <f t="shared" si="50"/>
        <v>5</v>
      </c>
      <c r="BL199" s="397">
        <f t="shared" si="50"/>
        <v>10</v>
      </c>
    </row>
    <row r="200" spans="1:64" x14ac:dyDescent="0.25">
      <c r="A200" s="212">
        <v>1</v>
      </c>
      <c r="B200" s="50" t="s">
        <v>58</v>
      </c>
      <c r="C200" s="51" t="s">
        <v>59</v>
      </c>
      <c r="D200" s="401"/>
      <c r="E200" s="402"/>
      <c r="F200" s="402"/>
      <c r="G200" s="402"/>
      <c r="H200" s="402"/>
      <c r="I200" s="402"/>
      <c r="J200" s="402"/>
      <c r="K200" s="402"/>
      <c r="L200" s="402"/>
      <c r="M200" s="402"/>
      <c r="N200" s="402"/>
      <c r="O200" s="402"/>
      <c r="P200" s="402"/>
      <c r="Q200" s="402"/>
      <c r="R200" s="402"/>
      <c r="S200" s="402"/>
      <c r="T200" s="402"/>
      <c r="U200" s="402"/>
      <c r="V200" s="402"/>
      <c r="W200" s="403"/>
      <c r="X200" s="403"/>
      <c r="Y200" s="403">
        <f>E200+J200+O200+T200</f>
        <v>0</v>
      </c>
      <c r="Z200" s="403">
        <f t="shared" ref="Z200:AC201" si="51">F200+K200+P200+U200</f>
        <v>0</v>
      </c>
      <c r="AA200" s="403">
        <f t="shared" si="51"/>
        <v>0</v>
      </c>
      <c r="AB200" s="403">
        <f t="shared" si="51"/>
        <v>0</v>
      </c>
      <c r="AC200" s="403">
        <f t="shared" si="51"/>
        <v>0</v>
      </c>
      <c r="AD200" s="403"/>
      <c r="AE200" s="403"/>
      <c r="AF200" s="403"/>
      <c r="AG200" s="403"/>
      <c r="AH200" s="403"/>
      <c r="AI200" s="403"/>
      <c r="AJ200" s="403"/>
      <c r="AK200" s="403"/>
      <c r="AL200" s="403"/>
      <c r="AM200" s="403"/>
      <c r="AN200" s="403"/>
      <c r="AO200" s="403"/>
      <c r="AP200" s="403"/>
      <c r="AQ200" s="403"/>
      <c r="AR200" s="403"/>
      <c r="AS200" s="403"/>
      <c r="AT200" s="403"/>
      <c r="AU200" s="403"/>
      <c r="AV200" s="403"/>
      <c r="AW200" s="403"/>
      <c r="AX200" s="403">
        <f>Y200+AD200+AI200+AN200+AS200</f>
        <v>0</v>
      </c>
      <c r="AY200" s="403">
        <f t="shared" ref="AY200:BB201" si="52">Z200+AE200+AJ200+AO200+AT200</f>
        <v>0</v>
      </c>
      <c r="AZ200" s="403">
        <f t="shared" si="52"/>
        <v>0</v>
      </c>
      <c r="BA200" s="403">
        <f t="shared" si="52"/>
        <v>0</v>
      </c>
      <c r="BB200" s="403">
        <f t="shared" si="52"/>
        <v>0</v>
      </c>
      <c r="BC200" s="403"/>
      <c r="BD200" s="403"/>
      <c r="BE200" s="403"/>
      <c r="BF200" s="403"/>
      <c r="BG200" s="403">
        <f>SUM(BC200:BF200)</f>
        <v>0</v>
      </c>
      <c r="BH200" s="403"/>
      <c r="BI200" s="403"/>
      <c r="BJ200" s="403"/>
      <c r="BK200" s="403"/>
      <c r="BL200" s="404">
        <f>SUM(BG200:BK200)</f>
        <v>0</v>
      </c>
    </row>
    <row r="201" spans="1:64" ht="16.5" x14ac:dyDescent="0.25">
      <c r="A201" s="49">
        <v>2</v>
      </c>
      <c r="B201" s="358" t="s">
        <v>61</v>
      </c>
      <c r="C201" s="274" t="s">
        <v>62</v>
      </c>
      <c r="D201" s="401">
        <v>10</v>
      </c>
      <c r="E201" s="403"/>
      <c r="F201" s="403"/>
      <c r="G201" s="403"/>
      <c r="H201" s="403"/>
      <c r="I201" s="403"/>
      <c r="J201" s="403"/>
      <c r="K201" s="403"/>
      <c r="L201" s="403"/>
      <c r="M201" s="403"/>
      <c r="N201" s="403"/>
      <c r="O201" s="403"/>
      <c r="P201" s="403"/>
      <c r="Q201" s="403"/>
      <c r="R201" s="403"/>
      <c r="S201" s="403"/>
      <c r="T201" s="403"/>
      <c r="U201" s="403"/>
      <c r="V201" s="403"/>
      <c r="W201" s="403"/>
      <c r="X201" s="403"/>
      <c r="Y201" s="403">
        <f>E201+J201+O201+T201</f>
        <v>0</v>
      </c>
      <c r="Z201" s="403">
        <f t="shared" si="51"/>
        <v>0</v>
      </c>
      <c r="AA201" s="403">
        <f t="shared" si="51"/>
        <v>0</v>
      </c>
      <c r="AB201" s="403">
        <f t="shared" si="51"/>
        <v>0</v>
      </c>
      <c r="AC201" s="403">
        <f t="shared" si="51"/>
        <v>0</v>
      </c>
      <c r="AD201" s="403"/>
      <c r="AE201" s="403"/>
      <c r="AF201" s="403"/>
      <c r="AG201" s="403"/>
      <c r="AH201" s="403"/>
      <c r="AI201" s="403"/>
      <c r="AJ201" s="403"/>
      <c r="AK201" s="403"/>
      <c r="AL201" s="403"/>
      <c r="AM201" s="403"/>
      <c r="AN201" s="403"/>
      <c r="AO201" s="403"/>
      <c r="AP201" s="403"/>
      <c r="AQ201" s="403"/>
      <c r="AR201" s="403"/>
      <c r="AS201" s="403"/>
      <c r="AT201" s="403"/>
      <c r="AU201" s="403"/>
      <c r="AV201" s="403"/>
      <c r="AW201" s="403"/>
      <c r="AX201" s="403">
        <f>Y201+AD201+AI201+AN201+AS201</f>
        <v>0</v>
      </c>
      <c r="AY201" s="403">
        <f t="shared" si="52"/>
        <v>0</v>
      </c>
      <c r="AZ201" s="403">
        <f t="shared" si="52"/>
        <v>0</v>
      </c>
      <c r="BA201" s="403">
        <f t="shared" si="52"/>
        <v>0</v>
      </c>
      <c r="BB201" s="403">
        <f t="shared" si="52"/>
        <v>0</v>
      </c>
      <c r="BC201" s="403"/>
      <c r="BD201" s="403"/>
      <c r="BE201" s="403"/>
      <c r="BF201" s="403"/>
      <c r="BG201" s="403">
        <f>SUM(BC201:BF201)</f>
        <v>0</v>
      </c>
      <c r="BH201" s="403"/>
      <c r="BI201" s="403"/>
      <c r="BJ201" s="403">
        <v>5</v>
      </c>
      <c r="BK201" s="403">
        <v>5</v>
      </c>
      <c r="BL201" s="404">
        <f>SUM(BG201:BK201)</f>
        <v>10</v>
      </c>
    </row>
    <row r="202" spans="1:64" ht="31.5" x14ac:dyDescent="0.25">
      <c r="A202" s="43" t="s">
        <v>63</v>
      </c>
      <c r="B202" s="44" t="s">
        <v>64</v>
      </c>
      <c r="C202" s="51"/>
      <c r="D202" s="401"/>
      <c r="E202" s="403"/>
      <c r="F202" s="403"/>
      <c r="G202" s="403"/>
      <c r="H202" s="403"/>
      <c r="I202" s="403"/>
      <c r="J202" s="403"/>
      <c r="K202" s="403"/>
      <c r="L202" s="403"/>
      <c r="M202" s="403"/>
      <c r="N202" s="403"/>
      <c r="O202" s="403"/>
      <c r="P202" s="403"/>
      <c r="Q202" s="403"/>
      <c r="R202" s="403"/>
      <c r="S202" s="403"/>
      <c r="T202" s="403"/>
      <c r="U202" s="403"/>
      <c r="V202" s="403"/>
      <c r="W202" s="403"/>
      <c r="X202" s="403"/>
      <c r="Y202" s="403"/>
      <c r="Z202" s="403"/>
      <c r="AA202" s="403"/>
      <c r="AB202" s="403"/>
      <c r="AC202" s="403"/>
      <c r="AD202" s="403"/>
      <c r="AE202" s="403"/>
      <c r="AF202" s="403"/>
      <c r="AG202" s="403"/>
      <c r="AH202" s="403"/>
      <c r="AI202" s="403"/>
      <c r="AJ202" s="403"/>
      <c r="AK202" s="403"/>
      <c r="AL202" s="403"/>
      <c r="AM202" s="403"/>
      <c r="AN202" s="403"/>
      <c r="AO202" s="403"/>
      <c r="AP202" s="403"/>
      <c r="AQ202" s="403"/>
      <c r="AR202" s="403"/>
      <c r="AS202" s="403"/>
      <c r="AT202" s="403"/>
      <c r="AU202" s="403"/>
      <c r="AV202" s="403"/>
      <c r="AW202" s="403"/>
      <c r="AX202" s="403"/>
      <c r="AY202" s="403"/>
      <c r="AZ202" s="403"/>
      <c r="BA202" s="403"/>
      <c r="BB202" s="403"/>
      <c r="BC202" s="403"/>
      <c r="BD202" s="403"/>
      <c r="BE202" s="403"/>
      <c r="BF202" s="403"/>
      <c r="BG202" s="403"/>
      <c r="BH202" s="403"/>
      <c r="BI202" s="403"/>
      <c r="BJ202" s="403"/>
      <c r="BK202" s="403"/>
      <c r="BL202" s="404"/>
    </row>
    <row r="203" spans="1:64" x14ac:dyDescent="0.25">
      <c r="A203" s="43" t="s">
        <v>65</v>
      </c>
      <c r="B203" s="44" t="s">
        <v>66</v>
      </c>
      <c r="C203" s="44"/>
      <c r="D203" s="191">
        <f>D204</f>
        <v>57.2</v>
      </c>
      <c r="E203" s="191">
        <f t="shared" ref="E203:BL203" si="53">E204</f>
        <v>0</v>
      </c>
      <c r="F203" s="191">
        <f t="shared" si="53"/>
        <v>0</v>
      </c>
      <c r="G203" s="191">
        <f t="shared" si="53"/>
        <v>0</v>
      </c>
      <c r="H203" s="191">
        <f t="shared" si="53"/>
        <v>0</v>
      </c>
      <c r="I203" s="191">
        <f t="shared" si="53"/>
        <v>0</v>
      </c>
      <c r="J203" s="191">
        <f t="shared" si="53"/>
        <v>0</v>
      </c>
      <c r="K203" s="191">
        <f t="shared" si="53"/>
        <v>0</v>
      </c>
      <c r="L203" s="191">
        <f t="shared" si="53"/>
        <v>0</v>
      </c>
      <c r="M203" s="191">
        <f t="shared" si="53"/>
        <v>0</v>
      </c>
      <c r="N203" s="191">
        <f t="shared" si="53"/>
        <v>0</v>
      </c>
      <c r="O203" s="191">
        <f t="shared" si="53"/>
        <v>0</v>
      </c>
      <c r="P203" s="191">
        <f t="shared" si="53"/>
        <v>0</v>
      </c>
      <c r="Q203" s="191">
        <f t="shared" si="53"/>
        <v>0</v>
      </c>
      <c r="R203" s="191">
        <f t="shared" si="53"/>
        <v>0</v>
      </c>
      <c r="S203" s="191">
        <f t="shared" si="53"/>
        <v>0</v>
      </c>
      <c r="T203" s="191">
        <f t="shared" si="53"/>
        <v>0</v>
      </c>
      <c r="U203" s="191">
        <f t="shared" si="53"/>
        <v>0</v>
      </c>
      <c r="V203" s="191">
        <f t="shared" si="53"/>
        <v>0</v>
      </c>
      <c r="W203" s="191">
        <f t="shared" si="53"/>
        <v>0</v>
      </c>
      <c r="X203" s="191">
        <f t="shared" si="53"/>
        <v>0</v>
      </c>
      <c r="Y203" s="191">
        <f t="shared" si="53"/>
        <v>0</v>
      </c>
      <c r="Z203" s="191">
        <f t="shared" si="53"/>
        <v>0</v>
      </c>
      <c r="AA203" s="191">
        <f t="shared" si="53"/>
        <v>0</v>
      </c>
      <c r="AB203" s="191">
        <f t="shared" si="53"/>
        <v>0</v>
      </c>
      <c r="AC203" s="191">
        <f t="shared" si="53"/>
        <v>0</v>
      </c>
      <c r="AD203" s="191">
        <f t="shared" si="53"/>
        <v>0</v>
      </c>
      <c r="AE203" s="191">
        <f t="shared" si="53"/>
        <v>0</v>
      </c>
      <c r="AF203" s="191">
        <f t="shared" si="53"/>
        <v>0</v>
      </c>
      <c r="AG203" s="191">
        <f t="shared" si="53"/>
        <v>0</v>
      </c>
      <c r="AH203" s="191">
        <f t="shared" si="53"/>
        <v>0</v>
      </c>
      <c r="AI203" s="191">
        <f t="shared" si="53"/>
        <v>0</v>
      </c>
      <c r="AJ203" s="191">
        <f t="shared" si="53"/>
        <v>0</v>
      </c>
      <c r="AK203" s="191">
        <f t="shared" si="53"/>
        <v>0</v>
      </c>
      <c r="AL203" s="191">
        <f t="shared" si="53"/>
        <v>0</v>
      </c>
      <c r="AM203" s="191">
        <f t="shared" si="53"/>
        <v>0</v>
      </c>
      <c r="AN203" s="191">
        <f t="shared" si="53"/>
        <v>0</v>
      </c>
      <c r="AO203" s="191">
        <f t="shared" si="53"/>
        <v>0</v>
      </c>
      <c r="AP203" s="191">
        <f t="shared" si="53"/>
        <v>0</v>
      </c>
      <c r="AQ203" s="191">
        <f t="shared" si="53"/>
        <v>0</v>
      </c>
      <c r="AR203" s="191">
        <f t="shared" si="53"/>
        <v>0</v>
      </c>
      <c r="AS203" s="191">
        <f t="shared" si="53"/>
        <v>0</v>
      </c>
      <c r="AT203" s="191">
        <f t="shared" si="53"/>
        <v>0</v>
      </c>
      <c r="AU203" s="191">
        <f t="shared" si="53"/>
        <v>0</v>
      </c>
      <c r="AV203" s="191">
        <f t="shared" si="53"/>
        <v>0</v>
      </c>
      <c r="AW203" s="191">
        <f t="shared" si="53"/>
        <v>0</v>
      </c>
      <c r="AX203" s="191">
        <f t="shared" si="53"/>
        <v>0</v>
      </c>
      <c r="AY203" s="191">
        <f t="shared" si="53"/>
        <v>0</v>
      </c>
      <c r="AZ203" s="191">
        <f t="shared" si="53"/>
        <v>0</v>
      </c>
      <c r="BA203" s="191">
        <f t="shared" si="53"/>
        <v>0</v>
      </c>
      <c r="BB203" s="191">
        <f t="shared" si="53"/>
        <v>0</v>
      </c>
      <c r="BC203" s="191">
        <f t="shared" si="53"/>
        <v>0</v>
      </c>
      <c r="BD203" s="191">
        <f t="shared" si="53"/>
        <v>0</v>
      </c>
      <c r="BE203" s="191">
        <f t="shared" si="53"/>
        <v>0</v>
      </c>
      <c r="BF203" s="191">
        <f t="shared" si="53"/>
        <v>0</v>
      </c>
      <c r="BG203" s="191">
        <f t="shared" si="53"/>
        <v>0</v>
      </c>
      <c r="BH203" s="191">
        <f t="shared" si="53"/>
        <v>0</v>
      </c>
      <c r="BI203" s="191">
        <f t="shared" si="53"/>
        <v>0</v>
      </c>
      <c r="BJ203" s="191">
        <f t="shared" si="53"/>
        <v>0</v>
      </c>
      <c r="BK203" s="367">
        <f t="shared" si="53"/>
        <v>57.203000000000003</v>
      </c>
      <c r="BL203" s="397">
        <f t="shared" si="53"/>
        <v>57.203000000000003</v>
      </c>
    </row>
    <row r="204" spans="1:64" ht="33" x14ac:dyDescent="0.25">
      <c r="A204" s="49">
        <f>A201+1</f>
        <v>3</v>
      </c>
      <c r="B204" s="358" t="s">
        <v>67</v>
      </c>
      <c r="C204" s="51" t="s">
        <v>68</v>
      </c>
      <c r="D204" s="401">
        <v>57.2</v>
      </c>
      <c r="E204" s="403"/>
      <c r="F204" s="403"/>
      <c r="G204" s="403"/>
      <c r="H204" s="403"/>
      <c r="I204" s="403"/>
      <c r="J204" s="403"/>
      <c r="K204" s="403"/>
      <c r="L204" s="403"/>
      <c r="M204" s="403"/>
      <c r="N204" s="403"/>
      <c r="O204" s="403"/>
      <c r="P204" s="403"/>
      <c r="Q204" s="403"/>
      <c r="R204" s="403"/>
      <c r="S204" s="403"/>
      <c r="T204" s="403"/>
      <c r="U204" s="403"/>
      <c r="V204" s="403"/>
      <c r="W204" s="403"/>
      <c r="X204" s="403"/>
      <c r="Y204" s="403">
        <f>E204+J204+O204+T204</f>
        <v>0</v>
      </c>
      <c r="Z204" s="403">
        <f t="shared" ref="Z204:AC204" si="54">F204+K204+P204+U204</f>
        <v>0</v>
      </c>
      <c r="AA204" s="403">
        <f t="shared" si="54"/>
        <v>0</v>
      </c>
      <c r="AB204" s="403">
        <f t="shared" si="54"/>
        <v>0</v>
      </c>
      <c r="AC204" s="403">
        <f t="shared" si="54"/>
        <v>0</v>
      </c>
      <c r="AD204" s="403"/>
      <c r="AE204" s="403"/>
      <c r="AF204" s="403"/>
      <c r="AG204" s="403"/>
      <c r="AH204" s="403"/>
      <c r="AI204" s="403"/>
      <c r="AJ204" s="403"/>
      <c r="AK204" s="403"/>
      <c r="AL204" s="403"/>
      <c r="AM204" s="403"/>
      <c r="AN204" s="403"/>
      <c r="AO204" s="403"/>
      <c r="AP204" s="403"/>
      <c r="AQ204" s="403"/>
      <c r="AR204" s="403"/>
      <c r="AS204" s="403"/>
      <c r="AT204" s="403"/>
      <c r="AU204" s="403"/>
      <c r="AV204" s="403"/>
      <c r="AW204" s="403"/>
      <c r="AX204" s="403">
        <f>Y204+AD204+AI204+AN204+AS204</f>
        <v>0</v>
      </c>
      <c r="AY204" s="403">
        <f t="shared" ref="AY204:BB204" si="55">Z204+AE204+AJ204+AO204+AT204</f>
        <v>0</v>
      </c>
      <c r="AZ204" s="403">
        <f t="shared" si="55"/>
        <v>0</v>
      </c>
      <c r="BA204" s="403">
        <f t="shared" si="55"/>
        <v>0</v>
      </c>
      <c r="BB204" s="403">
        <f t="shared" si="55"/>
        <v>0</v>
      </c>
      <c r="BC204" s="403"/>
      <c r="BD204" s="403"/>
      <c r="BE204" s="403"/>
      <c r="BF204" s="403"/>
      <c r="BG204" s="403">
        <f>SUM(BC204:BF204)</f>
        <v>0</v>
      </c>
      <c r="BH204" s="403"/>
      <c r="BI204" s="403"/>
      <c r="BJ204" s="403"/>
      <c r="BK204" s="403">
        <v>57.203000000000003</v>
      </c>
      <c r="BL204" s="404">
        <f>SUM(BG204:BK204)</f>
        <v>57.203000000000003</v>
      </c>
    </row>
    <row r="205" spans="1:64" ht="31.5" x14ac:dyDescent="0.25">
      <c r="A205" s="43" t="s">
        <v>70</v>
      </c>
      <c r="B205" s="44" t="s">
        <v>71</v>
      </c>
      <c r="C205" s="51"/>
      <c r="D205" s="401"/>
      <c r="E205" s="403"/>
      <c r="F205" s="403"/>
      <c r="G205" s="403"/>
      <c r="H205" s="403"/>
      <c r="I205" s="403"/>
      <c r="J205" s="403"/>
      <c r="K205" s="403"/>
      <c r="L205" s="403"/>
      <c r="M205" s="403"/>
      <c r="N205" s="403"/>
      <c r="O205" s="403"/>
      <c r="P205" s="403"/>
      <c r="Q205" s="403"/>
      <c r="R205" s="403"/>
      <c r="S205" s="403"/>
      <c r="T205" s="403"/>
      <c r="U205" s="403"/>
      <c r="V205" s="403"/>
      <c r="W205" s="403"/>
      <c r="X205" s="403"/>
      <c r="Y205" s="403"/>
      <c r="Z205" s="403"/>
      <c r="AA205" s="403"/>
      <c r="AB205" s="403"/>
      <c r="AC205" s="403"/>
      <c r="AD205" s="403"/>
      <c r="AE205" s="403"/>
      <c r="AF205" s="403"/>
      <c r="AG205" s="403"/>
      <c r="AH205" s="403"/>
      <c r="AI205" s="403"/>
      <c r="AJ205" s="403"/>
      <c r="AK205" s="403"/>
      <c r="AL205" s="403"/>
      <c r="AM205" s="403"/>
      <c r="AN205" s="403"/>
      <c r="AO205" s="403"/>
      <c r="AP205" s="403"/>
      <c r="AQ205" s="403"/>
      <c r="AR205" s="403"/>
      <c r="AS205" s="403"/>
      <c r="AT205" s="403"/>
      <c r="AU205" s="403"/>
      <c r="AV205" s="403"/>
      <c r="AW205" s="403"/>
      <c r="AX205" s="403"/>
      <c r="AY205" s="403"/>
      <c r="AZ205" s="403"/>
      <c r="BA205" s="403"/>
      <c r="BB205" s="403"/>
      <c r="BC205" s="403"/>
      <c r="BD205" s="403"/>
      <c r="BE205" s="403"/>
      <c r="BF205" s="403"/>
      <c r="BG205" s="403"/>
      <c r="BH205" s="403"/>
      <c r="BI205" s="403"/>
      <c r="BJ205" s="403"/>
      <c r="BK205" s="403"/>
      <c r="BL205" s="404"/>
    </row>
    <row r="206" spans="1:64" x14ac:dyDescent="0.25">
      <c r="A206" s="43" t="s">
        <v>212</v>
      </c>
      <c r="B206" s="44" t="s">
        <v>213</v>
      </c>
      <c r="C206" s="51"/>
      <c r="D206" s="367">
        <f>SUM(D207:D213)</f>
        <v>85.9</v>
      </c>
      <c r="E206" s="367">
        <f t="shared" ref="E206:BL206" si="56">SUM(E207:E213)</f>
        <v>0</v>
      </c>
      <c r="F206" s="367">
        <f t="shared" si="56"/>
        <v>0</v>
      </c>
      <c r="G206" s="367">
        <f t="shared" si="56"/>
        <v>0</v>
      </c>
      <c r="H206" s="367">
        <f t="shared" si="56"/>
        <v>0</v>
      </c>
      <c r="I206" s="367">
        <f t="shared" si="56"/>
        <v>0</v>
      </c>
      <c r="J206" s="367">
        <f t="shared" si="56"/>
        <v>0</v>
      </c>
      <c r="K206" s="367">
        <f t="shared" si="56"/>
        <v>0</v>
      </c>
      <c r="L206" s="367">
        <f t="shared" si="56"/>
        <v>0</v>
      </c>
      <c r="M206" s="367">
        <f t="shared" si="56"/>
        <v>0</v>
      </c>
      <c r="N206" s="367">
        <f t="shared" si="56"/>
        <v>0</v>
      </c>
      <c r="O206" s="367">
        <f t="shared" si="56"/>
        <v>0</v>
      </c>
      <c r="P206" s="367">
        <f t="shared" si="56"/>
        <v>0</v>
      </c>
      <c r="Q206" s="367">
        <f t="shared" si="56"/>
        <v>0</v>
      </c>
      <c r="R206" s="367">
        <f t="shared" si="56"/>
        <v>0</v>
      </c>
      <c r="S206" s="367">
        <f t="shared" si="56"/>
        <v>0</v>
      </c>
      <c r="T206" s="367">
        <f t="shared" si="56"/>
        <v>0</v>
      </c>
      <c r="U206" s="367">
        <f t="shared" si="56"/>
        <v>0</v>
      </c>
      <c r="V206" s="367">
        <f t="shared" si="56"/>
        <v>0</v>
      </c>
      <c r="W206" s="367">
        <f t="shared" si="56"/>
        <v>0</v>
      </c>
      <c r="X206" s="367">
        <f t="shared" si="56"/>
        <v>0</v>
      </c>
      <c r="Y206" s="367">
        <f t="shared" si="56"/>
        <v>0</v>
      </c>
      <c r="Z206" s="367">
        <f t="shared" si="56"/>
        <v>0</v>
      </c>
      <c r="AA206" s="367">
        <f t="shared" si="56"/>
        <v>0</v>
      </c>
      <c r="AB206" s="367">
        <f t="shared" si="56"/>
        <v>0</v>
      </c>
      <c r="AC206" s="367">
        <f t="shared" si="56"/>
        <v>0</v>
      </c>
      <c r="AD206" s="367">
        <f t="shared" si="56"/>
        <v>0</v>
      </c>
      <c r="AE206" s="367">
        <f t="shared" si="56"/>
        <v>4</v>
      </c>
      <c r="AF206" s="367">
        <f t="shared" si="56"/>
        <v>0</v>
      </c>
      <c r="AG206" s="367">
        <f t="shared" si="56"/>
        <v>26.35</v>
      </c>
      <c r="AH206" s="367">
        <f t="shared" si="56"/>
        <v>0</v>
      </c>
      <c r="AI206" s="367">
        <f t="shared" si="56"/>
        <v>0</v>
      </c>
      <c r="AJ206" s="367">
        <f t="shared" si="56"/>
        <v>0</v>
      </c>
      <c r="AK206" s="367">
        <f t="shared" si="56"/>
        <v>0</v>
      </c>
      <c r="AL206" s="367">
        <f t="shared" si="56"/>
        <v>0</v>
      </c>
      <c r="AM206" s="367">
        <f t="shared" si="56"/>
        <v>0</v>
      </c>
      <c r="AN206" s="367">
        <f t="shared" si="56"/>
        <v>0</v>
      </c>
      <c r="AO206" s="367">
        <f t="shared" si="56"/>
        <v>4</v>
      </c>
      <c r="AP206" s="367">
        <f t="shared" si="56"/>
        <v>0</v>
      </c>
      <c r="AQ206" s="367">
        <f t="shared" si="56"/>
        <v>29.7</v>
      </c>
      <c r="AR206" s="367">
        <f t="shared" si="56"/>
        <v>0</v>
      </c>
      <c r="AS206" s="367">
        <f t="shared" si="56"/>
        <v>0</v>
      </c>
      <c r="AT206" s="367">
        <f t="shared" si="56"/>
        <v>0</v>
      </c>
      <c r="AU206" s="367">
        <f t="shared" si="56"/>
        <v>0</v>
      </c>
      <c r="AV206" s="367">
        <f t="shared" si="56"/>
        <v>0</v>
      </c>
      <c r="AW206" s="367">
        <f t="shared" si="56"/>
        <v>0</v>
      </c>
      <c r="AX206" s="367">
        <f t="shared" si="56"/>
        <v>0</v>
      </c>
      <c r="AY206" s="367">
        <f t="shared" si="56"/>
        <v>8</v>
      </c>
      <c r="AZ206" s="367">
        <f t="shared" si="56"/>
        <v>0</v>
      </c>
      <c r="BA206" s="367">
        <f t="shared" si="56"/>
        <v>56.050000000000004</v>
      </c>
      <c r="BB206" s="367">
        <f t="shared" si="56"/>
        <v>0</v>
      </c>
      <c r="BC206" s="367">
        <f t="shared" si="56"/>
        <v>0</v>
      </c>
      <c r="BD206" s="367">
        <f t="shared" si="56"/>
        <v>0</v>
      </c>
      <c r="BE206" s="367">
        <f t="shared" si="56"/>
        <v>0</v>
      </c>
      <c r="BF206" s="367">
        <f t="shared" si="56"/>
        <v>1.21665</v>
      </c>
      <c r="BG206" s="367">
        <f t="shared" si="56"/>
        <v>1.21665</v>
      </c>
      <c r="BH206" s="367">
        <f t="shared" si="56"/>
        <v>36.361539999999998</v>
      </c>
      <c r="BI206" s="367">
        <f t="shared" si="56"/>
        <v>1.5</v>
      </c>
      <c r="BJ206" s="367">
        <f t="shared" si="56"/>
        <v>45.314909</v>
      </c>
      <c r="BK206" s="367">
        <f t="shared" si="56"/>
        <v>1.5</v>
      </c>
      <c r="BL206" s="397">
        <f t="shared" si="56"/>
        <v>85.893099000000007</v>
      </c>
    </row>
    <row r="207" spans="1:64" ht="111" customHeight="1" x14ac:dyDescent="0.25">
      <c r="A207" s="49">
        <f>A204+1</f>
        <v>4</v>
      </c>
      <c r="B207" s="358" t="s">
        <v>226</v>
      </c>
      <c r="C207" s="51" t="s">
        <v>227</v>
      </c>
      <c r="D207" s="192">
        <v>0.14000000000000001</v>
      </c>
      <c r="E207" s="403"/>
      <c r="F207" s="403"/>
      <c r="G207" s="403"/>
      <c r="H207" s="403"/>
      <c r="I207" s="403"/>
      <c r="J207" s="403"/>
      <c r="K207" s="403"/>
      <c r="L207" s="403"/>
      <c r="M207" s="403"/>
      <c r="N207" s="403"/>
      <c r="O207" s="403"/>
      <c r="P207" s="403"/>
      <c r="Q207" s="403"/>
      <c r="R207" s="403"/>
      <c r="S207" s="403"/>
      <c r="T207" s="403"/>
      <c r="U207" s="403"/>
      <c r="V207" s="403"/>
      <c r="W207" s="403"/>
      <c r="X207" s="403"/>
      <c r="Y207" s="403">
        <f t="shared" ref="Y207:AC213" si="57">E207+J207+O207+T207</f>
        <v>0</v>
      </c>
      <c r="Z207" s="403">
        <f t="shared" si="57"/>
        <v>0</v>
      </c>
      <c r="AA207" s="403">
        <f t="shared" si="57"/>
        <v>0</v>
      </c>
      <c r="AB207" s="403">
        <f t="shared" si="57"/>
        <v>0</v>
      </c>
      <c r="AC207" s="403">
        <f t="shared" si="57"/>
        <v>0</v>
      </c>
      <c r="AD207" s="403"/>
      <c r="AE207" s="403"/>
      <c r="AF207" s="403"/>
      <c r="AG207" s="403"/>
      <c r="AH207" s="403"/>
      <c r="AI207" s="403"/>
      <c r="AJ207" s="403"/>
      <c r="AK207" s="403"/>
      <c r="AL207" s="403"/>
      <c r="AM207" s="403"/>
      <c r="AN207" s="403"/>
      <c r="AO207" s="403"/>
      <c r="AP207" s="403"/>
      <c r="AQ207" s="403"/>
      <c r="AR207" s="403"/>
      <c r="AS207" s="403"/>
      <c r="AT207" s="403"/>
      <c r="AU207" s="403"/>
      <c r="AV207" s="403"/>
      <c r="AW207" s="403"/>
      <c r="AX207" s="403">
        <f t="shared" ref="AX207:BB213" si="58">Y207+AD207+AI207+AN207+AS207</f>
        <v>0</v>
      </c>
      <c r="AY207" s="403">
        <f t="shared" si="58"/>
        <v>0</v>
      </c>
      <c r="AZ207" s="403">
        <f t="shared" si="58"/>
        <v>0</v>
      </c>
      <c r="BA207" s="403">
        <f t="shared" si="58"/>
        <v>0</v>
      </c>
      <c r="BB207" s="403">
        <f t="shared" si="58"/>
        <v>0</v>
      </c>
      <c r="BC207" s="403"/>
      <c r="BD207" s="403"/>
      <c r="BE207" s="403"/>
      <c r="BF207" s="403">
        <v>0.138737</v>
      </c>
      <c r="BG207" s="403">
        <f t="shared" ref="BG207:BG213" si="59">SUM(BC207:BF207)</f>
        <v>0.138737</v>
      </c>
      <c r="BH207" s="403"/>
      <c r="BI207" s="403"/>
      <c r="BJ207" s="403"/>
      <c r="BK207" s="403"/>
      <c r="BL207" s="404">
        <f t="shared" ref="BL207:BL213" si="60">SUM(BG207:BK207)</f>
        <v>0.138737</v>
      </c>
    </row>
    <row r="208" spans="1:64" ht="49.5" x14ac:dyDescent="0.25">
      <c r="A208" s="49">
        <f>A207+1</f>
        <v>5</v>
      </c>
      <c r="B208" s="358" t="s">
        <v>228</v>
      </c>
      <c r="C208" s="51" t="s">
        <v>229</v>
      </c>
      <c r="D208" s="192">
        <v>0.89</v>
      </c>
      <c r="E208" s="403"/>
      <c r="F208" s="403"/>
      <c r="G208" s="403"/>
      <c r="H208" s="403"/>
      <c r="I208" s="403"/>
      <c r="J208" s="403"/>
      <c r="K208" s="403"/>
      <c r="L208" s="403"/>
      <c r="M208" s="403"/>
      <c r="N208" s="403"/>
      <c r="O208" s="403"/>
      <c r="P208" s="403"/>
      <c r="Q208" s="403"/>
      <c r="R208" s="403"/>
      <c r="S208" s="403"/>
      <c r="T208" s="403"/>
      <c r="U208" s="403"/>
      <c r="V208" s="403"/>
      <c r="W208" s="403"/>
      <c r="X208" s="403"/>
      <c r="Y208" s="403">
        <f t="shared" si="57"/>
        <v>0</v>
      </c>
      <c r="Z208" s="403">
        <f t="shared" si="57"/>
        <v>0</v>
      </c>
      <c r="AA208" s="403">
        <f t="shared" si="57"/>
        <v>0</v>
      </c>
      <c r="AB208" s="403">
        <f t="shared" si="57"/>
        <v>0</v>
      </c>
      <c r="AC208" s="403">
        <f t="shared" si="57"/>
        <v>0</v>
      </c>
      <c r="AD208" s="403"/>
      <c r="AE208" s="403"/>
      <c r="AF208" s="403"/>
      <c r="AG208" s="403"/>
      <c r="AH208" s="403"/>
      <c r="AI208" s="403"/>
      <c r="AJ208" s="403"/>
      <c r="AK208" s="403"/>
      <c r="AL208" s="403"/>
      <c r="AM208" s="403"/>
      <c r="AN208" s="403"/>
      <c r="AO208" s="403"/>
      <c r="AP208" s="403"/>
      <c r="AQ208" s="403"/>
      <c r="AR208" s="403"/>
      <c r="AS208" s="403"/>
      <c r="AT208" s="403"/>
      <c r="AU208" s="403"/>
      <c r="AV208" s="403"/>
      <c r="AW208" s="403"/>
      <c r="AX208" s="403">
        <f t="shared" si="58"/>
        <v>0</v>
      </c>
      <c r="AY208" s="403">
        <f t="shared" si="58"/>
        <v>0</v>
      </c>
      <c r="AZ208" s="403">
        <f t="shared" si="58"/>
        <v>0</v>
      </c>
      <c r="BA208" s="403">
        <f t="shared" si="58"/>
        <v>0</v>
      </c>
      <c r="BB208" s="403">
        <f t="shared" si="58"/>
        <v>0</v>
      </c>
      <c r="BC208" s="403"/>
      <c r="BD208" s="403"/>
      <c r="BE208" s="403"/>
      <c r="BF208" s="403">
        <v>0.88522299999999998</v>
      </c>
      <c r="BG208" s="403">
        <f t="shared" si="59"/>
        <v>0.88522299999999998</v>
      </c>
      <c r="BH208" s="403"/>
      <c r="BI208" s="403"/>
      <c r="BJ208" s="403"/>
      <c r="BK208" s="403"/>
      <c r="BL208" s="404">
        <f t="shared" si="60"/>
        <v>0.88522299999999998</v>
      </c>
    </row>
    <row r="209" spans="1:64" ht="66" x14ac:dyDescent="0.25">
      <c r="A209" s="49">
        <f t="shared" ref="A209:A213" si="61">A208+1</f>
        <v>6</v>
      </c>
      <c r="B209" s="358" t="s">
        <v>230</v>
      </c>
      <c r="C209" s="51" t="s">
        <v>231</v>
      </c>
      <c r="D209" s="192">
        <v>0.19</v>
      </c>
      <c r="E209" s="403"/>
      <c r="F209" s="403"/>
      <c r="G209" s="403"/>
      <c r="H209" s="403"/>
      <c r="I209" s="403"/>
      <c r="J209" s="403"/>
      <c r="K209" s="403"/>
      <c r="L209" s="403"/>
      <c r="M209" s="403"/>
      <c r="N209" s="403"/>
      <c r="O209" s="403"/>
      <c r="P209" s="403"/>
      <c r="Q209" s="403"/>
      <c r="R209" s="403"/>
      <c r="S209" s="403"/>
      <c r="T209" s="403"/>
      <c r="U209" s="403"/>
      <c r="V209" s="403"/>
      <c r="W209" s="403"/>
      <c r="X209" s="403"/>
      <c r="Y209" s="403">
        <f t="shared" si="57"/>
        <v>0</v>
      </c>
      <c r="Z209" s="403">
        <f t="shared" si="57"/>
        <v>0</v>
      </c>
      <c r="AA209" s="403">
        <f t="shared" si="57"/>
        <v>0</v>
      </c>
      <c r="AB209" s="403">
        <f t="shared" si="57"/>
        <v>0</v>
      </c>
      <c r="AC209" s="403">
        <f t="shared" si="57"/>
        <v>0</v>
      </c>
      <c r="AD209" s="403"/>
      <c r="AE209" s="403"/>
      <c r="AF209" s="403"/>
      <c r="AG209" s="403"/>
      <c r="AH209" s="403"/>
      <c r="AI209" s="403"/>
      <c r="AJ209" s="403"/>
      <c r="AK209" s="403"/>
      <c r="AL209" s="403"/>
      <c r="AM209" s="403"/>
      <c r="AN209" s="403"/>
      <c r="AO209" s="403"/>
      <c r="AP209" s="403"/>
      <c r="AQ209" s="403"/>
      <c r="AR209" s="403"/>
      <c r="AS209" s="403"/>
      <c r="AT209" s="403"/>
      <c r="AU209" s="403"/>
      <c r="AV209" s="403"/>
      <c r="AW209" s="403"/>
      <c r="AX209" s="403">
        <f t="shared" si="58"/>
        <v>0</v>
      </c>
      <c r="AY209" s="403">
        <f t="shared" si="58"/>
        <v>0</v>
      </c>
      <c r="AZ209" s="403">
        <f t="shared" si="58"/>
        <v>0</v>
      </c>
      <c r="BA209" s="403">
        <f t="shared" si="58"/>
        <v>0</v>
      </c>
      <c r="BB209" s="403">
        <f t="shared" si="58"/>
        <v>0</v>
      </c>
      <c r="BC209" s="403"/>
      <c r="BD209" s="403"/>
      <c r="BE209" s="403"/>
      <c r="BF209" s="403">
        <v>0.19269</v>
      </c>
      <c r="BG209" s="403">
        <f t="shared" si="59"/>
        <v>0.19269</v>
      </c>
      <c r="BH209" s="403"/>
      <c r="BI209" s="403"/>
      <c r="BJ209" s="403"/>
      <c r="BK209" s="403"/>
      <c r="BL209" s="404">
        <f t="shared" si="60"/>
        <v>0.19269</v>
      </c>
    </row>
    <row r="210" spans="1:64" ht="16.5" x14ac:dyDescent="0.25">
      <c r="A210" s="49">
        <f t="shared" si="61"/>
        <v>7</v>
      </c>
      <c r="B210" s="358" t="s">
        <v>76</v>
      </c>
      <c r="C210" s="51" t="s">
        <v>77</v>
      </c>
      <c r="D210" s="192">
        <v>5</v>
      </c>
      <c r="E210" s="403"/>
      <c r="F210" s="403"/>
      <c r="G210" s="403"/>
      <c r="H210" s="403"/>
      <c r="I210" s="403"/>
      <c r="J210" s="403"/>
      <c r="K210" s="403"/>
      <c r="L210" s="403"/>
      <c r="M210" s="403"/>
      <c r="N210" s="403"/>
      <c r="O210" s="403"/>
      <c r="P210" s="403"/>
      <c r="Q210" s="403"/>
      <c r="R210" s="403"/>
      <c r="S210" s="403"/>
      <c r="T210" s="403"/>
      <c r="U210" s="403"/>
      <c r="V210" s="403"/>
      <c r="W210" s="403"/>
      <c r="X210" s="403"/>
      <c r="Y210" s="403">
        <f t="shared" si="57"/>
        <v>0</v>
      </c>
      <c r="Z210" s="403">
        <f t="shared" si="57"/>
        <v>0</v>
      </c>
      <c r="AA210" s="403">
        <f t="shared" si="57"/>
        <v>0</v>
      </c>
      <c r="AB210" s="403">
        <f t="shared" si="57"/>
        <v>0</v>
      </c>
      <c r="AC210" s="403">
        <f t="shared" si="57"/>
        <v>0</v>
      </c>
      <c r="AD210" s="403"/>
      <c r="AE210" s="403"/>
      <c r="AF210" s="403"/>
      <c r="AG210" s="403"/>
      <c r="AH210" s="403"/>
      <c r="AI210" s="403"/>
      <c r="AJ210" s="403"/>
      <c r="AK210" s="403"/>
      <c r="AL210" s="403"/>
      <c r="AM210" s="403"/>
      <c r="AN210" s="403"/>
      <c r="AO210" s="403"/>
      <c r="AP210" s="403"/>
      <c r="AQ210" s="403"/>
      <c r="AR210" s="403"/>
      <c r="AS210" s="403"/>
      <c r="AT210" s="403"/>
      <c r="AU210" s="403"/>
      <c r="AV210" s="403"/>
      <c r="AW210" s="403"/>
      <c r="AX210" s="403">
        <f t="shared" si="58"/>
        <v>0</v>
      </c>
      <c r="AY210" s="403">
        <f t="shared" si="58"/>
        <v>0</v>
      </c>
      <c r="AZ210" s="403">
        <f t="shared" si="58"/>
        <v>0</v>
      </c>
      <c r="BA210" s="403">
        <f t="shared" si="58"/>
        <v>0</v>
      </c>
      <c r="BB210" s="403">
        <f t="shared" si="58"/>
        <v>0</v>
      </c>
      <c r="BC210" s="403"/>
      <c r="BD210" s="403"/>
      <c r="BE210" s="403"/>
      <c r="BF210" s="403"/>
      <c r="BG210" s="403">
        <f t="shared" si="59"/>
        <v>0</v>
      </c>
      <c r="BH210" s="403">
        <v>0.5</v>
      </c>
      <c r="BI210" s="403">
        <v>1.5</v>
      </c>
      <c r="BJ210" s="403">
        <v>1.5</v>
      </c>
      <c r="BK210" s="403">
        <v>1.5</v>
      </c>
      <c r="BL210" s="404">
        <f t="shared" si="60"/>
        <v>5</v>
      </c>
    </row>
    <row r="211" spans="1:64" ht="16.5" x14ac:dyDescent="0.25">
      <c r="A211" s="49">
        <f t="shared" si="61"/>
        <v>8</v>
      </c>
      <c r="B211" s="358" t="s">
        <v>78</v>
      </c>
      <c r="C211" s="274" t="s">
        <v>79</v>
      </c>
      <c r="D211" s="192">
        <v>19.78</v>
      </c>
      <c r="E211" s="403"/>
      <c r="F211" s="403"/>
      <c r="G211" s="403"/>
      <c r="H211" s="403"/>
      <c r="I211" s="403"/>
      <c r="J211" s="403"/>
      <c r="K211" s="403"/>
      <c r="L211" s="403"/>
      <c r="M211" s="403"/>
      <c r="N211" s="403"/>
      <c r="O211" s="403"/>
      <c r="P211" s="403"/>
      <c r="Q211" s="403"/>
      <c r="R211" s="403"/>
      <c r="S211" s="403"/>
      <c r="T211" s="403"/>
      <c r="U211" s="403"/>
      <c r="V211" s="403"/>
      <c r="W211" s="403"/>
      <c r="X211" s="403"/>
      <c r="Y211" s="403">
        <f t="shared" si="57"/>
        <v>0</v>
      </c>
      <c r="Z211" s="403">
        <f t="shared" si="57"/>
        <v>0</v>
      </c>
      <c r="AA211" s="403">
        <f t="shared" si="57"/>
        <v>0</v>
      </c>
      <c r="AB211" s="403">
        <f t="shared" si="57"/>
        <v>0</v>
      </c>
      <c r="AC211" s="403">
        <f t="shared" si="57"/>
        <v>0</v>
      </c>
      <c r="AD211" s="403"/>
      <c r="AE211" s="403"/>
      <c r="AF211" s="403"/>
      <c r="AG211" s="403">
        <v>5.67</v>
      </c>
      <c r="AH211" s="403"/>
      <c r="AI211" s="403"/>
      <c r="AJ211" s="403"/>
      <c r="AK211" s="403"/>
      <c r="AL211" s="403"/>
      <c r="AM211" s="403"/>
      <c r="AN211" s="403"/>
      <c r="AO211" s="403"/>
      <c r="AP211" s="403"/>
      <c r="AQ211" s="403">
        <v>5.93</v>
      </c>
      <c r="AR211" s="403"/>
      <c r="AS211" s="403"/>
      <c r="AT211" s="403"/>
      <c r="AU211" s="403"/>
      <c r="AV211" s="403"/>
      <c r="AW211" s="403"/>
      <c r="AX211" s="403">
        <f t="shared" si="58"/>
        <v>0</v>
      </c>
      <c r="AY211" s="403">
        <f t="shared" si="58"/>
        <v>0</v>
      </c>
      <c r="AZ211" s="403">
        <f t="shared" si="58"/>
        <v>0</v>
      </c>
      <c r="BA211" s="403">
        <f t="shared" si="58"/>
        <v>11.6</v>
      </c>
      <c r="BB211" s="403">
        <f t="shared" si="58"/>
        <v>0</v>
      </c>
      <c r="BC211" s="403"/>
      <c r="BD211" s="403"/>
      <c r="BE211" s="403"/>
      <c r="BF211" s="403"/>
      <c r="BG211" s="403">
        <f t="shared" si="59"/>
        <v>0</v>
      </c>
      <c r="BH211" s="403">
        <v>9.0736600000000003</v>
      </c>
      <c r="BI211" s="403"/>
      <c r="BJ211" s="403">
        <v>10.70248</v>
      </c>
      <c r="BK211" s="403"/>
      <c r="BL211" s="404">
        <f t="shared" si="60"/>
        <v>19.776139999999998</v>
      </c>
    </row>
    <row r="212" spans="1:64" ht="16.5" x14ac:dyDescent="0.25">
      <c r="A212" s="49">
        <f t="shared" si="61"/>
        <v>9</v>
      </c>
      <c r="B212" s="358" t="s">
        <v>80</v>
      </c>
      <c r="C212" s="58" t="s">
        <v>81</v>
      </c>
      <c r="D212" s="192">
        <v>39.58</v>
      </c>
      <c r="E212" s="403"/>
      <c r="F212" s="403"/>
      <c r="G212" s="403"/>
      <c r="H212" s="403"/>
      <c r="I212" s="403"/>
      <c r="J212" s="403"/>
      <c r="K212" s="403"/>
      <c r="L212" s="403"/>
      <c r="M212" s="403"/>
      <c r="N212" s="403"/>
      <c r="O212" s="403"/>
      <c r="P212" s="403"/>
      <c r="Q212" s="403"/>
      <c r="R212" s="403"/>
      <c r="S212" s="403"/>
      <c r="T212" s="403"/>
      <c r="U212" s="403"/>
      <c r="V212" s="403"/>
      <c r="W212" s="403"/>
      <c r="X212" s="403"/>
      <c r="Y212" s="403">
        <f t="shared" si="57"/>
        <v>0</v>
      </c>
      <c r="Z212" s="403">
        <f t="shared" si="57"/>
        <v>0</v>
      </c>
      <c r="AA212" s="403">
        <f t="shared" si="57"/>
        <v>0</v>
      </c>
      <c r="AB212" s="403">
        <f t="shared" si="57"/>
        <v>0</v>
      </c>
      <c r="AC212" s="403">
        <f t="shared" si="57"/>
        <v>0</v>
      </c>
      <c r="AD212" s="403"/>
      <c r="AE212" s="403"/>
      <c r="AF212" s="403"/>
      <c r="AG212" s="403">
        <v>20.68</v>
      </c>
      <c r="AH212" s="403"/>
      <c r="AI212" s="403"/>
      <c r="AJ212" s="403"/>
      <c r="AK212" s="403"/>
      <c r="AL212" s="403"/>
      <c r="AM212" s="403"/>
      <c r="AN212" s="403"/>
      <c r="AO212" s="403"/>
      <c r="AP212" s="403"/>
      <c r="AQ212" s="403">
        <v>23.77</v>
      </c>
      <c r="AR212" s="403"/>
      <c r="AS212" s="403"/>
      <c r="AT212" s="403"/>
      <c r="AU212" s="403"/>
      <c r="AV212" s="403"/>
      <c r="AW212" s="403"/>
      <c r="AX212" s="403">
        <f t="shared" si="58"/>
        <v>0</v>
      </c>
      <c r="AY212" s="403">
        <f t="shared" si="58"/>
        <v>0</v>
      </c>
      <c r="AZ212" s="403">
        <f t="shared" si="58"/>
        <v>0</v>
      </c>
      <c r="BA212" s="403">
        <f t="shared" si="58"/>
        <v>44.45</v>
      </c>
      <c r="BB212" s="403">
        <f t="shared" si="58"/>
        <v>0</v>
      </c>
      <c r="BC212" s="403"/>
      <c r="BD212" s="403"/>
      <c r="BE212" s="403"/>
      <c r="BF212" s="403"/>
      <c r="BG212" s="403">
        <f t="shared" si="59"/>
        <v>0</v>
      </c>
      <c r="BH212" s="405">
        <v>17.238</v>
      </c>
      <c r="BI212" s="405"/>
      <c r="BJ212" s="405">
        <v>22.342129</v>
      </c>
      <c r="BK212" s="405"/>
      <c r="BL212" s="404">
        <f t="shared" si="60"/>
        <v>39.580128999999999</v>
      </c>
    </row>
    <row r="213" spans="1:64" ht="16.5" x14ac:dyDescent="0.25">
      <c r="A213" s="49">
        <f t="shared" si="61"/>
        <v>10</v>
      </c>
      <c r="B213" s="358" t="s">
        <v>82</v>
      </c>
      <c r="C213" s="274" t="s">
        <v>83</v>
      </c>
      <c r="D213" s="192">
        <v>20.32</v>
      </c>
      <c r="E213" s="403"/>
      <c r="F213" s="403"/>
      <c r="G213" s="403"/>
      <c r="H213" s="403"/>
      <c r="I213" s="403"/>
      <c r="J213" s="403"/>
      <c r="K213" s="403"/>
      <c r="L213" s="403"/>
      <c r="M213" s="403"/>
      <c r="N213" s="403"/>
      <c r="O213" s="403"/>
      <c r="P213" s="403"/>
      <c r="Q213" s="403"/>
      <c r="R213" s="403"/>
      <c r="S213" s="403"/>
      <c r="T213" s="403"/>
      <c r="U213" s="403"/>
      <c r="V213" s="403"/>
      <c r="W213" s="403"/>
      <c r="X213" s="403"/>
      <c r="Y213" s="403">
        <f t="shared" si="57"/>
        <v>0</v>
      </c>
      <c r="Z213" s="403">
        <f t="shared" si="57"/>
        <v>0</v>
      </c>
      <c r="AA213" s="403">
        <f t="shared" si="57"/>
        <v>0</v>
      </c>
      <c r="AB213" s="403">
        <f t="shared" si="57"/>
        <v>0</v>
      </c>
      <c r="AC213" s="403">
        <f t="shared" si="57"/>
        <v>0</v>
      </c>
      <c r="AD213" s="403"/>
      <c r="AE213" s="403">
        <v>4</v>
      </c>
      <c r="AF213" s="366"/>
      <c r="AG213" s="366"/>
      <c r="AH213" s="366"/>
      <c r="AI213" s="366"/>
      <c r="AJ213" s="366"/>
      <c r="AK213" s="366"/>
      <c r="AL213" s="366"/>
      <c r="AM213" s="366"/>
      <c r="AN213" s="366"/>
      <c r="AO213" s="366">
        <v>4</v>
      </c>
      <c r="AP213" s="366"/>
      <c r="AQ213" s="403"/>
      <c r="AR213" s="403"/>
      <c r="AS213" s="403"/>
      <c r="AT213" s="403"/>
      <c r="AU213" s="403"/>
      <c r="AV213" s="403"/>
      <c r="AW213" s="403"/>
      <c r="AX213" s="403">
        <f t="shared" si="58"/>
        <v>0</v>
      </c>
      <c r="AY213" s="403">
        <f t="shared" si="58"/>
        <v>8</v>
      </c>
      <c r="AZ213" s="403">
        <f t="shared" si="58"/>
        <v>0</v>
      </c>
      <c r="BA213" s="403">
        <f t="shared" si="58"/>
        <v>0</v>
      </c>
      <c r="BB213" s="403">
        <f t="shared" si="58"/>
        <v>0</v>
      </c>
      <c r="BC213" s="403"/>
      <c r="BD213" s="403"/>
      <c r="BE213" s="403"/>
      <c r="BF213" s="403"/>
      <c r="BG213" s="403">
        <f t="shared" si="59"/>
        <v>0</v>
      </c>
      <c r="BH213" s="403">
        <v>9.5498799999999999</v>
      </c>
      <c r="BI213" s="403"/>
      <c r="BJ213" s="403">
        <v>10.770300000000001</v>
      </c>
      <c r="BK213" s="403"/>
      <c r="BL213" s="404">
        <f t="shared" si="60"/>
        <v>20.320180000000001</v>
      </c>
    </row>
    <row r="214" spans="1:64" x14ac:dyDescent="0.25">
      <c r="A214" s="43" t="s">
        <v>84</v>
      </c>
      <c r="B214" s="44" t="s">
        <v>85</v>
      </c>
      <c r="C214" s="51"/>
      <c r="D214" s="367">
        <f>D215+D216</f>
        <v>1170.8539800000001</v>
      </c>
      <c r="E214" s="367">
        <f t="shared" ref="E214:BL214" si="62">E215+E216</f>
        <v>0</v>
      </c>
      <c r="F214" s="367">
        <f t="shared" si="62"/>
        <v>0</v>
      </c>
      <c r="G214" s="367">
        <f t="shared" si="62"/>
        <v>0</v>
      </c>
      <c r="H214" s="367">
        <f t="shared" si="62"/>
        <v>0</v>
      </c>
      <c r="I214" s="367">
        <f t="shared" si="62"/>
        <v>0</v>
      </c>
      <c r="J214" s="367">
        <f t="shared" si="62"/>
        <v>0</v>
      </c>
      <c r="K214" s="367">
        <f t="shared" si="62"/>
        <v>0</v>
      </c>
      <c r="L214" s="367">
        <f t="shared" si="62"/>
        <v>0</v>
      </c>
      <c r="M214" s="367">
        <f t="shared" si="62"/>
        <v>0</v>
      </c>
      <c r="N214" s="367">
        <f t="shared" si="62"/>
        <v>0</v>
      </c>
      <c r="O214" s="367">
        <f t="shared" si="62"/>
        <v>0</v>
      </c>
      <c r="P214" s="367">
        <f t="shared" si="62"/>
        <v>0</v>
      </c>
      <c r="Q214" s="367">
        <f t="shared" si="62"/>
        <v>0</v>
      </c>
      <c r="R214" s="367">
        <f t="shared" si="62"/>
        <v>0</v>
      </c>
      <c r="S214" s="367">
        <f t="shared" si="62"/>
        <v>0</v>
      </c>
      <c r="T214" s="367">
        <f t="shared" si="62"/>
        <v>0</v>
      </c>
      <c r="U214" s="367">
        <f t="shared" si="62"/>
        <v>0</v>
      </c>
      <c r="V214" s="367">
        <f t="shared" si="62"/>
        <v>0</v>
      </c>
      <c r="W214" s="367">
        <f t="shared" si="62"/>
        <v>1.3620000000000001</v>
      </c>
      <c r="X214" s="367">
        <f t="shared" si="62"/>
        <v>0</v>
      </c>
      <c r="Y214" s="367">
        <f t="shared" si="62"/>
        <v>0</v>
      </c>
      <c r="Z214" s="367">
        <f t="shared" si="62"/>
        <v>0</v>
      </c>
      <c r="AA214" s="367">
        <f t="shared" si="62"/>
        <v>0</v>
      </c>
      <c r="AB214" s="367">
        <f t="shared" si="62"/>
        <v>1.3620000000000001</v>
      </c>
      <c r="AC214" s="367">
        <f t="shared" si="62"/>
        <v>0</v>
      </c>
      <c r="AD214" s="367">
        <f t="shared" si="62"/>
        <v>0</v>
      </c>
      <c r="AE214" s="367">
        <f t="shared" si="62"/>
        <v>42.75</v>
      </c>
      <c r="AF214" s="367">
        <f t="shared" si="62"/>
        <v>0</v>
      </c>
      <c r="AG214" s="367">
        <f t="shared" si="62"/>
        <v>15.35</v>
      </c>
      <c r="AH214" s="367">
        <f t="shared" si="62"/>
        <v>0</v>
      </c>
      <c r="AI214" s="367">
        <f t="shared" si="62"/>
        <v>0</v>
      </c>
      <c r="AJ214" s="367">
        <f t="shared" si="62"/>
        <v>16</v>
      </c>
      <c r="AK214" s="367">
        <f t="shared" si="62"/>
        <v>0</v>
      </c>
      <c r="AL214" s="367">
        <f t="shared" si="62"/>
        <v>0</v>
      </c>
      <c r="AM214" s="367">
        <f t="shared" si="62"/>
        <v>0</v>
      </c>
      <c r="AN214" s="367">
        <f t="shared" si="62"/>
        <v>0</v>
      </c>
      <c r="AO214" s="367">
        <f t="shared" si="62"/>
        <v>5.25</v>
      </c>
      <c r="AP214" s="367">
        <f t="shared" si="62"/>
        <v>0</v>
      </c>
      <c r="AQ214" s="367">
        <f t="shared" si="62"/>
        <v>37.14</v>
      </c>
      <c r="AR214" s="367">
        <f t="shared" si="62"/>
        <v>0</v>
      </c>
      <c r="AS214" s="367">
        <f t="shared" si="62"/>
        <v>0</v>
      </c>
      <c r="AT214" s="367">
        <f t="shared" si="62"/>
        <v>34.5</v>
      </c>
      <c r="AU214" s="367">
        <f t="shared" si="62"/>
        <v>0</v>
      </c>
      <c r="AV214" s="367">
        <f t="shared" si="62"/>
        <v>66.92</v>
      </c>
      <c r="AW214" s="367">
        <f t="shared" si="62"/>
        <v>0</v>
      </c>
      <c r="AX214" s="367">
        <f t="shared" si="62"/>
        <v>0</v>
      </c>
      <c r="AY214" s="367">
        <f t="shared" si="62"/>
        <v>98.5</v>
      </c>
      <c r="AZ214" s="367">
        <f t="shared" si="62"/>
        <v>0</v>
      </c>
      <c r="BA214" s="367">
        <f t="shared" si="62"/>
        <v>120.77200000000001</v>
      </c>
      <c r="BB214" s="367">
        <f t="shared" si="62"/>
        <v>0</v>
      </c>
      <c r="BC214" s="367">
        <f t="shared" si="62"/>
        <v>0</v>
      </c>
      <c r="BD214" s="367">
        <f t="shared" si="62"/>
        <v>0</v>
      </c>
      <c r="BE214" s="367">
        <f t="shared" si="62"/>
        <v>0</v>
      </c>
      <c r="BF214" s="367">
        <f t="shared" si="62"/>
        <v>1.3038509999999999</v>
      </c>
      <c r="BG214" s="367">
        <f t="shared" si="62"/>
        <v>1.3038509999999999</v>
      </c>
      <c r="BH214" s="367">
        <f t="shared" si="62"/>
        <v>459.82959599999998</v>
      </c>
      <c r="BI214" s="367">
        <f t="shared" si="62"/>
        <v>94.32</v>
      </c>
      <c r="BJ214" s="367">
        <f t="shared" si="62"/>
        <v>50.513649999999998</v>
      </c>
      <c r="BK214" s="367">
        <f t="shared" si="62"/>
        <v>564.902151</v>
      </c>
      <c r="BL214" s="397">
        <f t="shared" si="62"/>
        <v>1170.869248</v>
      </c>
    </row>
    <row r="215" spans="1:64" ht="31.5" x14ac:dyDescent="0.25">
      <c r="A215" s="48" t="s">
        <v>86</v>
      </c>
      <c r="B215" s="44" t="s">
        <v>57</v>
      </c>
      <c r="C215" s="44"/>
      <c r="D215" s="192"/>
      <c r="E215" s="192"/>
      <c r="F215" s="192"/>
      <c r="G215" s="192"/>
      <c r="H215" s="192"/>
      <c r="I215" s="192"/>
      <c r="J215" s="192"/>
      <c r="K215" s="192"/>
      <c r="L215" s="192"/>
      <c r="M215" s="192"/>
      <c r="N215" s="192"/>
      <c r="O215" s="192"/>
      <c r="P215" s="192"/>
      <c r="Q215" s="192"/>
      <c r="R215" s="192"/>
      <c r="S215" s="192"/>
      <c r="T215" s="192"/>
      <c r="U215" s="192"/>
      <c r="V215" s="192"/>
      <c r="W215" s="192"/>
      <c r="X215" s="192"/>
      <c r="Y215" s="192"/>
      <c r="Z215" s="192"/>
      <c r="AA215" s="192"/>
      <c r="AB215" s="192"/>
      <c r="AC215" s="192"/>
      <c r="AD215" s="192"/>
      <c r="AE215" s="192"/>
      <c r="AF215" s="192"/>
      <c r="AG215" s="192"/>
      <c r="AH215" s="192"/>
      <c r="AI215" s="192"/>
      <c r="AJ215" s="192"/>
      <c r="AK215" s="192"/>
      <c r="AL215" s="192"/>
      <c r="AM215" s="192"/>
      <c r="AN215" s="192"/>
      <c r="AO215" s="192"/>
      <c r="AP215" s="192"/>
      <c r="AQ215" s="192"/>
      <c r="AR215" s="192"/>
      <c r="AS215" s="192"/>
      <c r="AT215" s="192"/>
      <c r="AU215" s="192"/>
      <c r="AV215" s="192"/>
      <c r="AW215" s="192"/>
      <c r="AX215" s="192"/>
      <c r="AY215" s="192"/>
      <c r="AZ215" s="192"/>
      <c r="BA215" s="192"/>
      <c r="BB215" s="192"/>
      <c r="BC215" s="192"/>
      <c r="BD215" s="192"/>
      <c r="BE215" s="192"/>
      <c r="BF215" s="192"/>
      <c r="BG215" s="192"/>
      <c r="BH215" s="192"/>
      <c r="BI215" s="192"/>
      <c r="BJ215" s="192"/>
      <c r="BK215" s="192"/>
      <c r="BL215" s="398"/>
    </row>
    <row r="216" spans="1:64" x14ac:dyDescent="0.25">
      <c r="A216" s="48" t="s">
        <v>87</v>
      </c>
      <c r="B216" s="61" t="s">
        <v>88</v>
      </c>
      <c r="C216" s="44"/>
      <c r="D216" s="367">
        <f>SUM(D217:D230)</f>
        <v>1170.8539800000001</v>
      </c>
      <c r="E216" s="367">
        <f t="shared" ref="E216:BL216" si="63">SUM(E217:E230)</f>
        <v>0</v>
      </c>
      <c r="F216" s="367">
        <f t="shared" si="63"/>
        <v>0</v>
      </c>
      <c r="G216" s="367">
        <f t="shared" si="63"/>
        <v>0</v>
      </c>
      <c r="H216" s="367">
        <f t="shared" si="63"/>
        <v>0</v>
      </c>
      <c r="I216" s="367">
        <f t="shared" si="63"/>
        <v>0</v>
      </c>
      <c r="J216" s="367">
        <f t="shared" si="63"/>
        <v>0</v>
      </c>
      <c r="K216" s="367">
        <f t="shared" si="63"/>
        <v>0</v>
      </c>
      <c r="L216" s="367">
        <f t="shared" si="63"/>
        <v>0</v>
      </c>
      <c r="M216" s="367">
        <f t="shared" si="63"/>
        <v>0</v>
      </c>
      <c r="N216" s="367">
        <f t="shared" si="63"/>
        <v>0</v>
      </c>
      <c r="O216" s="367">
        <f t="shared" si="63"/>
        <v>0</v>
      </c>
      <c r="P216" s="367">
        <f t="shared" si="63"/>
        <v>0</v>
      </c>
      <c r="Q216" s="367">
        <f t="shared" si="63"/>
        <v>0</v>
      </c>
      <c r="R216" s="367">
        <f t="shared" si="63"/>
        <v>0</v>
      </c>
      <c r="S216" s="367">
        <f t="shared" si="63"/>
        <v>0</v>
      </c>
      <c r="T216" s="367">
        <f t="shared" si="63"/>
        <v>0</v>
      </c>
      <c r="U216" s="367">
        <f t="shared" si="63"/>
        <v>0</v>
      </c>
      <c r="V216" s="367">
        <f t="shared" si="63"/>
        <v>0</v>
      </c>
      <c r="W216" s="367">
        <f t="shared" si="63"/>
        <v>1.3620000000000001</v>
      </c>
      <c r="X216" s="367">
        <f t="shared" si="63"/>
        <v>0</v>
      </c>
      <c r="Y216" s="367">
        <f t="shared" si="63"/>
        <v>0</v>
      </c>
      <c r="Z216" s="367">
        <f t="shared" si="63"/>
        <v>0</v>
      </c>
      <c r="AA216" s="367">
        <f t="shared" si="63"/>
        <v>0</v>
      </c>
      <c r="AB216" s="367">
        <f t="shared" si="63"/>
        <v>1.3620000000000001</v>
      </c>
      <c r="AC216" s="367">
        <f t="shared" si="63"/>
        <v>0</v>
      </c>
      <c r="AD216" s="367">
        <f t="shared" si="63"/>
        <v>0</v>
      </c>
      <c r="AE216" s="367">
        <f t="shared" si="63"/>
        <v>42.75</v>
      </c>
      <c r="AF216" s="367">
        <f t="shared" si="63"/>
        <v>0</v>
      </c>
      <c r="AG216" s="367">
        <f t="shared" si="63"/>
        <v>15.35</v>
      </c>
      <c r="AH216" s="367">
        <f t="shared" si="63"/>
        <v>0</v>
      </c>
      <c r="AI216" s="367">
        <f t="shared" si="63"/>
        <v>0</v>
      </c>
      <c r="AJ216" s="367">
        <f t="shared" si="63"/>
        <v>16</v>
      </c>
      <c r="AK216" s="367">
        <f t="shared" si="63"/>
        <v>0</v>
      </c>
      <c r="AL216" s="367">
        <f t="shared" si="63"/>
        <v>0</v>
      </c>
      <c r="AM216" s="367">
        <f t="shared" si="63"/>
        <v>0</v>
      </c>
      <c r="AN216" s="367">
        <f t="shared" si="63"/>
        <v>0</v>
      </c>
      <c r="AO216" s="367">
        <f t="shared" si="63"/>
        <v>5.25</v>
      </c>
      <c r="AP216" s="367">
        <f t="shared" si="63"/>
        <v>0</v>
      </c>
      <c r="AQ216" s="367">
        <f t="shared" si="63"/>
        <v>37.14</v>
      </c>
      <c r="AR216" s="367">
        <f t="shared" si="63"/>
        <v>0</v>
      </c>
      <c r="AS216" s="367">
        <f t="shared" si="63"/>
        <v>0</v>
      </c>
      <c r="AT216" s="367">
        <f t="shared" si="63"/>
        <v>34.5</v>
      </c>
      <c r="AU216" s="367">
        <f t="shared" si="63"/>
        <v>0</v>
      </c>
      <c r="AV216" s="367">
        <f t="shared" si="63"/>
        <v>66.92</v>
      </c>
      <c r="AW216" s="367">
        <f t="shared" si="63"/>
        <v>0</v>
      </c>
      <c r="AX216" s="367">
        <f t="shared" si="63"/>
        <v>0</v>
      </c>
      <c r="AY216" s="367">
        <f t="shared" si="63"/>
        <v>98.5</v>
      </c>
      <c r="AZ216" s="367">
        <f t="shared" si="63"/>
        <v>0</v>
      </c>
      <c r="BA216" s="367">
        <f t="shared" si="63"/>
        <v>120.77200000000001</v>
      </c>
      <c r="BB216" s="367">
        <f t="shared" si="63"/>
        <v>0</v>
      </c>
      <c r="BC216" s="367">
        <f t="shared" si="63"/>
        <v>0</v>
      </c>
      <c r="BD216" s="367">
        <f t="shared" si="63"/>
        <v>0</v>
      </c>
      <c r="BE216" s="367">
        <f t="shared" si="63"/>
        <v>0</v>
      </c>
      <c r="BF216" s="367">
        <f t="shared" si="63"/>
        <v>1.3038509999999999</v>
      </c>
      <c r="BG216" s="367">
        <f t="shared" si="63"/>
        <v>1.3038509999999999</v>
      </c>
      <c r="BH216" s="367">
        <f t="shared" si="63"/>
        <v>459.82959599999998</v>
      </c>
      <c r="BI216" s="367">
        <f t="shared" si="63"/>
        <v>94.32</v>
      </c>
      <c r="BJ216" s="367">
        <f t="shared" si="63"/>
        <v>50.513649999999998</v>
      </c>
      <c r="BK216" s="367">
        <f t="shared" si="63"/>
        <v>564.902151</v>
      </c>
      <c r="BL216" s="397">
        <f t="shared" si="63"/>
        <v>1170.869248</v>
      </c>
    </row>
    <row r="217" spans="1:64" ht="33" x14ac:dyDescent="0.25">
      <c r="A217" s="49">
        <f>A213+1</f>
        <v>11</v>
      </c>
      <c r="B217" s="358" t="s">
        <v>89</v>
      </c>
      <c r="C217" s="51" t="s">
        <v>90</v>
      </c>
      <c r="D217" s="192">
        <v>340.09</v>
      </c>
      <c r="E217" s="402"/>
      <c r="F217" s="402"/>
      <c r="G217" s="402"/>
      <c r="H217" s="402"/>
      <c r="I217" s="402"/>
      <c r="J217" s="402"/>
      <c r="K217" s="402"/>
      <c r="L217" s="402"/>
      <c r="M217" s="402"/>
      <c r="N217" s="402"/>
      <c r="O217" s="402"/>
      <c r="P217" s="402"/>
      <c r="Q217" s="402"/>
      <c r="R217" s="402"/>
      <c r="S217" s="402"/>
      <c r="T217" s="402"/>
      <c r="U217" s="402"/>
      <c r="V217" s="402"/>
      <c r="W217" s="403"/>
      <c r="X217" s="403"/>
      <c r="Y217" s="403">
        <f t="shared" ref="Y217:AC230" si="64">E217+J217+O217+T217</f>
        <v>0</v>
      </c>
      <c r="Z217" s="403">
        <f t="shared" si="64"/>
        <v>0</v>
      </c>
      <c r="AA217" s="403">
        <f t="shared" si="64"/>
        <v>0</v>
      </c>
      <c r="AB217" s="403">
        <f t="shared" si="64"/>
        <v>0</v>
      </c>
      <c r="AC217" s="403">
        <f t="shared" si="64"/>
        <v>0</v>
      </c>
      <c r="AD217" s="403"/>
      <c r="AE217" s="403">
        <v>25</v>
      </c>
      <c r="AF217" s="403"/>
      <c r="AG217" s="403">
        <v>0.27</v>
      </c>
      <c r="AH217" s="403"/>
      <c r="AI217" s="403"/>
      <c r="AJ217" s="403"/>
      <c r="AK217" s="403"/>
      <c r="AL217" s="403"/>
      <c r="AM217" s="403"/>
      <c r="AN217" s="403"/>
      <c r="AO217" s="403"/>
      <c r="AP217" s="403"/>
      <c r="AQ217" s="403"/>
      <c r="AR217" s="403"/>
      <c r="AS217" s="403"/>
      <c r="AT217" s="403">
        <v>25</v>
      </c>
      <c r="AU217" s="403"/>
      <c r="AV217" s="403"/>
      <c r="AW217" s="403"/>
      <c r="AX217" s="403">
        <f t="shared" ref="AX217:BB230" si="65">Y217+AD217+AI217+AN217+AS217</f>
        <v>0</v>
      </c>
      <c r="AY217" s="403">
        <f t="shared" si="65"/>
        <v>50</v>
      </c>
      <c r="AZ217" s="403">
        <f t="shared" si="65"/>
        <v>0</v>
      </c>
      <c r="BA217" s="403">
        <f t="shared" si="65"/>
        <v>0.27</v>
      </c>
      <c r="BB217" s="403">
        <f t="shared" si="65"/>
        <v>0</v>
      </c>
      <c r="BC217" s="403"/>
      <c r="BD217" s="403"/>
      <c r="BE217" s="403"/>
      <c r="BF217" s="403"/>
      <c r="BG217" s="403">
        <f t="shared" ref="BG217:BG230" si="66">SUM(BC217:BF217)</f>
        <v>0</v>
      </c>
      <c r="BH217" s="403">
        <v>244.71033599999998</v>
      </c>
      <c r="BI217" s="403"/>
      <c r="BJ217" s="403"/>
      <c r="BK217" s="403">
        <v>95.381930000000011</v>
      </c>
      <c r="BL217" s="404">
        <f t="shared" ref="BL217:BL230" si="67">SUM(BG217:BK217)</f>
        <v>340.092266</v>
      </c>
    </row>
    <row r="218" spans="1:64" ht="82.5" x14ac:dyDescent="0.25">
      <c r="A218" s="49">
        <f>A217+1</f>
        <v>12</v>
      </c>
      <c r="B218" s="358" t="s">
        <v>91</v>
      </c>
      <c r="C218" s="51" t="s">
        <v>92</v>
      </c>
      <c r="D218" s="192">
        <v>294.91000000000003</v>
      </c>
      <c r="E218" s="403"/>
      <c r="F218" s="403"/>
      <c r="G218" s="403"/>
      <c r="H218" s="403"/>
      <c r="I218" s="403"/>
      <c r="J218" s="403"/>
      <c r="K218" s="403"/>
      <c r="L218" s="403"/>
      <c r="M218" s="403"/>
      <c r="N218" s="403"/>
      <c r="O218" s="403"/>
      <c r="P218" s="403"/>
      <c r="Q218" s="403"/>
      <c r="R218" s="403"/>
      <c r="S218" s="403"/>
      <c r="T218" s="403"/>
      <c r="U218" s="403"/>
      <c r="V218" s="403"/>
      <c r="W218" s="403"/>
      <c r="X218" s="403"/>
      <c r="Y218" s="403">
        <f t="shared" si="64"/>
        <v>0</v>
      </c>
      <c r="Z218" s="403">
        <f t="shared" si="64"/>
        <v>0</v>
      </c>
      <c r="AA218" s="403">
        <f t="shared" si="64"/>
        <v>0</v>
      </c>
      <c r="AB218" s="403">
        <f t="shared" si="64"/>
        <v>0</v>
      </c>
      <c r="AC218" s="403">
        <f t="shared" si="64"/>
        <v>0</v>
      </c>
      <c r="AD218" s="403"/>
      <c r="AE218" s="403">
        <v>16</v>
      </c>
      <c r="AF218" s="403"/>
      <c r="AG218" s="403">
        <v>3.19</v>
      </c>
      <c r="AH218" s="403"/>
      <c r="AI218" s="403"/>
      <c r="AJ218" s="403">
        <v>16</v>
      </c>
      <c r="AK218" s="403"/>
      <c r="AL218" s="403"/>
      <c r="AM218" s="403"/>
      <c r="AN218" s="403"/>
      <c r="AO218" s="403"/>
      <c r="AP218" s="403"/>
      <c r="AQ218" s="403"/>
      <c r="AR218" s="403"/>
      <c r="AS218" s="403"/>
      <c r="AT218" s="403"/>
      <c r="AU218" s="403"/>
      <c r="AV218" s="403"/>
      <c r="AW218" s="403"/>
      <c r="AX218" s="403">
        <f t="shared" si="65"/>
        <v>0</v>
      </c>
      <c r="AY218" s="403">
        <f t="shared" si="65"/>
        <v>32</v>
      </c>
      <c r="AZ218" s="403">
        <f t="shared" si="65"/>
        <v>0</v>
      </c>
      <c r="BA218" s="403">
        <f t="shared" si="65"/>
        <v>3.19</v>
      </c>
      <c r="BB218" s="403">
        <f t="shared" si="65"/>
        <v>0</v>
      </c>
      <c r="BC218" s="403"/>
      <c r="BD218" s="403"/>
      <c r="BE218" s="403"/>
      <c r="BF218" s="403"/>
      <c r="BG218" s="403">
        <f t="shared" si="66"/>
        <v>0</v>
      </c>
      <c r="BH218" s="405">
        <v>200.59168</v>
      </c>
      <c r="BI218" s="405">
        <v>94.32</v>
      </c>
      <c r="BJ218" s="405"/>
      <c r="BK218" s="405"/>
      <c r="BL218" s="404">
        <f t="shared" si="67"/>
        <v>294.91167999999999</v>
      </c>
    </row>
    <row r="219" spans="1:64" ht="33" x14ac:dyDescent="0.25">
      <c r="A219" s="49">
        <f t="shared" ref="A219:A230" si="68">A218+1</f>
        <v>13</v>
      </c>
      <c r="B219" s="358" t="s">
        <v>93</v>
      </c>
      <c r="C219" s="274" t="s">
        <v>94</v>
      </c>
      <c r="D219" s="192">
        <v>17.62</v>
      </c>
      <c r="E219" s="403"/>
      <c r="F219" s="403"/>
      <c r="G219" s="403"/>
      <c r="H219" s="403"/>
      <c r="I219" s="403"/>
      <c r="J219" s="403"/>
      <c r="K219" s="403"/>
      <c r="L219" s="403"/>
      <c r="M219" s="403"/>
      <c r="N219" s="403"/>
      <c r="O219" s="403"/>
      <c r="P219" s="403"/>
      <c r="Q219" s="403"/>
      <c r="R219" s="403"/>
      <c r="S219" s="403"/>
      <c r="T219" s="403"/>
      <c r="U219" s="403"/>
      <c r="V219" s="403"/>
      <c r="W219" s="403"/>
      <c r="X219" s="403"/>
      <c r="Y219" s="403">
        <f t="shared" si="64"/>
        <v>0</v>
      </c>
      <c r="Z219" s="403">
        <f t="shared" si="64"/>
        <v>0</v>
      </c>
      <c r="AA219" s="403">
        <f t="shared" si="64"/>
        <v>0</v>
      </c>
      <c r="AB219" s="403">
        <f t="shared" si="64"/>
        <v>0</v>
      </c>
      <c r="AC219" s="403">
        <f t="shared" si="64"/>
        <v>0</v>
      </c>
      <c r="AD219" s="403"/>
      <c r="AE219" s="403"/>
      <c r="AF219" s="403"/>
      <c r="AG219" s="403"/>
      <c r="AH219" s="403"/>
      <c r="AI219" s="403"/>
      <c r="AJ219" s="403"/>
      <c r="AK219" s="403"/>
      <c r="AL219" s="403"/>
      <c r="AM219" s="403"/>
      <c r="AN219" s="403"/>
      <c r="AO219" s="403"/>
      <c r="AP219" s="403"/>
      <c r="AQ219" s="403"/>
      <c r="AR219" s="403"/>
      <c r="AS219" s="403"/>
      <c r="AT219" s="403"/>
      <c r="AU219" s="403"/>
      <c r="AV219" s="403">
        <v>2.4</v>
      </c>
      <c r="AW219" s="403"/>
      <c r="AX219" s="403">
        <f t="shared" si="65"/>
        <v>0</v>
      </c>
      <c r="AY219" s="403">
        <f t="shared" si="65"/>
        <v>0</v>
      </c>
      <c r="AZ219" s="403">
        <f t="shared" si="65"/>
        <v>0</v>
      </c>
      <c r="BA219" s="403">
        <f t="shared" si="65"/>
        <v>2.4</v>
      </c>
      <c r="BB219" s="403">
        <f t="shared" si="65"/>
        <v>0</v>
      </c>
      <c r="BC219" s="403"/>
      <c r="BD219" s="403"/>
      <c r="BE219" s="403"/>
      <c r="BF219" s="403"/>
      <c r="BG219" s="403">
        <f t="shared" si="66"/>
        <v>0</v>
      </c>
      <c r="BH219" s="405"/>
      <c r="BI219" s="405"/>
      <c r="BJ219" s="405"/>
      <c r="BK219" s="405">
        <v>17.624562999999998</v>
      </c>
      <c r="BL219" s="404">
        <f t="shared" si="67"/>
        <v>17.624562999999998</v>
      </c>
    </row>
    <row r="220" spans="1:64" ht="33" x14ac:dyDescent="0.25">
      <c r="A220" s="49">
        <f t="shared" si="68"/>
        <v>14</v>
      </c>
      <c r="B220" s="358" t="s">
        <v>95</v>
      </c>
      <c r="C220" s="274" t="s">
        <v>96</v>
      </c>
      <c r="D220" s="192">
        <v>1.47</v>
      </c>
      <c r="E220" s="403"/>
      <c r="F220" s="403"/>
      <c r="G220" s="403"/>
      <c r="H220" s="403"/>
      <c r="I220" s="403"/>
      <c r="J220" s="403"/>
      <c r="K220" s="403"/>
      <c r="L220" s="403"/>
      <c r="M220" s="403"/>
      <c r="N220" s="403"/>
      <c r="O220" s="403"/>
      <c r="P220" s="403"/>
      <c r="Q220" s="403"/>
      <c r="R220" s="403"/>
      <c r="S220" s="403"/>
      <c r="T220" s="403"/>
      <c r="U220" s="403"/>
      <c r="V220" s="403"/>
      <c r="W220" s="403"/>
      <c r="X220" s="403"/>
      <c r="Y220" s="403">
        <f t="shared" si="64"/>
        <v>0</v>
      </c>
      <c r="Z220" s="403">
        <f t="shared" si="64"/>
        <v>0</v>
      </c>
      <c r="AA220" s="403">
        <f t="shared" si="64"/>
        <v>0</v>
      </c>
      <c r="AB220" s="403">
        <f t="shared" si="64"/>
        <v>0</v>
      </c>
      <c r="AC220" s="403">
        <f t="shared" si="64"/>
        <v>0</v>
      </c>
      <c r="AD220" s="403"/>
      <c r="AE220" s="403"/>
      <c r="AF220" s="403"/>
      <c r="AG220" s="403"/>
      <c r="AH220" s="403"/>
      <c r="AI220" s="403"/>
      <c r="AJ220" s="403"/>
      <c r="AK220" s="403"/>
      <c r="AL220" s="403"/>
      <c r="AM220" s="403"/>
      <c r="AN220" s="403"/>
      <c r="AO220" s="403"/>
      <c r="AP220" s="403"/>
      <c r="AQ220" s="403"/>
      <c r="AR220" s="403"/>
      <c r="AS220" s="403"/>
      <c r="AT220" s="403"/>
      <c r="AU220" s="403"/>
      <c r="AV220" s="403">
        <v>0.2</v>
      </c>
      <c r="AW220" s="403"/>
      <c r="AX220" s="403">
        <f t="shared" si="65"/>
        <v>0</v>
      </c>
      <c r="AY220" s="403">
        <f t="shared" si="65"/>
        <v>0</v>
      </c>
      <c r="AZ220" s="403">
        <f t="shared" si="65"/>
        <v>0</v>
      </c>
      <c r="BA220" s="403">
        <f t="shared" si="65"/>
        <v>0.2</v>
      </c>
      <c r="BB220" s="403">
        <f t="shared" si="65"/>
        <v>0</v>
      </c>
      <c r="BC220" s="403"/>
      <c r="BD220" s="403"/>
      <c r="BE220" s="403"/>
      <c r="BF220" s="403"/>
      <c r="BG220" s="403">
        <f t="shared" si="66"/>
        <v>0</v>
      </c>
      <c r="BH220" s="403"/>
      <c r="BI220" s="403"/>
      <c r="BJ220" s="403"/>
      <c r="BK220" s="403">
        <v>1.46871</v>
      </c>
      <c r="BL220" s="404">
        <f t="shared" si="67"/>
        <v>1.46871</v>
      </c>
    </row>
    <row r="221" spans="1:64" ht="66" x14ac:dyDescent="0.25">
      <c r="A221" s="49">
        <f t="shared" si="68"/>
        <v>15</v>
      </c>
      <c r="B221" s="358" t="s">
        <v>97</v>
      </c>
      <c r="C221" s="51" t="s">
        <v>98</v>
      </c>
      <c r="D221" s="192">
        <v>0.56999999999999995</v>
      </c>
      <c r="E221" s="403"/>
      <c r="F221" s="403"/>
      <c r="G221" s="403"/>
      <c r="H221" s="403"/>
      <c r="I221" s="403"/>
      <c r="J221" s="403"/>
      <c r="K221" s="403"/>
      <c r="L221" s="403"/>
      <c r="M221" s="403"/>
      <c r="N221" s="403"/>
      <c r="O221" s="403"/>
      <c r="P221" s="403"/>
      <c r="Q221" s="403"/>
      <c r="R221" s="403"/>
      <c r="S221" s="403"/>
      <c r="T221" s="403"/>
      <c r="U221" s="403"/>
      <c r="V221" s="403"/>
      <c r="W221" s="403">
        <v>0.60000000000000009</v>
      </c>
      <c r="X221" s="403"/>
      <c r="Y221" s="403">
        <f t="shared" si="64"/>
        <v>0</v>
      </c>
      <c r="Z221" s="403">
        <f t="shared" si="64"/>
        <v>0</v>
      </c>
      <c r="AA221" s="403">
        <f t="shared" si="64"/>
        <v>0</v>
      </c>
      <c r="AB221" s="403">
        <f t="shared" si="64"/>
        <v>0.60000000000000009</v>
      </c>
      <c r="AC221" s="403">
        <f t="shared" si="64"/>
        <v>0</v>
      </c>
      <c r="AD221" s="403"/>
      <c r="AE221" s="403"/>
      <c r="AF221" s="403"/>
      <c r="AG221" s="403"/>
      <c r="AH221" s="403"/>
      <c r="AI221" s="403"/>
      <c r="AJ221" s="403"/>
      <c r="AK221" s="403"/>
      <c r="AL221" s="403"/>
      <c r="AM221" s="403"/>
      <c r="AN221" s="403"/>
      <c r="AO221" s="403"/>
      <c r="AP221" s="403"/>
      <c r="AQ221" s="403"/>
      <c r="AR221" s="403"/>
      <c r="AS221" s="403"/>
      <c r="AT221" s="403"/>
      <c r="AU221" s="403"/>
      <c r="AV221" s="403"/>
      <c r="AW221" s="403"/>
      <c r="AX221" s="403">
        <f t="shared" si="65"/>
        <v>0</v>
      </c>
      <c r="AY221" s="403">
        <f t="shared" si="65"/>
        <v>0</v>
      </c>
      <c r="AZ221" s="403">
        <f t="shared" si="65"/>
        <v>0</v>
      </c>
      <c r="BA221" s="403">
        <f t="shared" si="65"/>
        <v>0.60000000000000009</v>
      </c>
      <c r="BB221" s="403">
        <f t="shared" si="65"/>
        <v>0</v>
      </c>
      <c r="BC221" s="403"/>
      <c r="BD221" s="403"/>
      <c r="BE221" s="403"/>
      <c r="BF221" s="403">
        <v>0.57476000000000005</v>
      </c>
      <c r="BG221" s="403">
        <f t="shared" si="66"/>
        <v>0.57476000000000005</v>
      </c>
      <c r="BH221" s="403"/>
      <c r="BI221" s="403"/>
      <c r="BJ221" s="403"/>
      <c r="BK221" s="403"/>
      <c r="BL221" s="404">
        <f t="shared" si="67"/>
        <v>0.57476000000000005</v>
      </c>
    </row>
    <row r="222" spans="1:64" ht="66" x14ac:dyDescent="0.25">
      <c r="A222" s="49">
        <f t="shared" si="68"/>
        <v>16</v>
      </c>
      <c r="B222" s="358" t="s">
        <v>99</v>
      </c>
      <c r="C222" s="51" t="s">
        <v>100</v>
      </c>
      <c r="D222" s="192">
        <v>0.52</v>
      </c>
      <c r="E222" s="403"/>
      <c r="F222" s="403"/>
      <c r="G222" s="403"/>
      <c r="H222" s="403"/>
      <c r="I222" s="403"/>
      <c r="J222" s="403"/>
      <c r="K222" s="403"/>
      <c r="L222" s="403"/>
      <c r="M222" s="403"/>
      <c r="N222" s="403"/>
      <c r="O222" s="403"/>
      <c r="P222" s="403"/>
      <c r="Q222" s="403"/>
      <c r="R222" s="403"/>
      <c r="S222" s="403"/>
      <c r="T222" s="403"/>
      <c r="U222" s="403"/>
      <c r="V222" s="403"/>
      <c r="W222" s="403">
        <v>0.53</v>
      </c>
      <c r="X222" s="403"/>
      <c r="Y222" s="403">
        <f t="shared" si="64"/>
        <v>0</v>
      </c>
      <c r="Z222" s="403">
        <f t="shared" si="64"/>
        <v>0</v>
      </c>
      <c r="AA222" s="403">
        <f t="shared" si="64"/>
        <v>0</v>
      </c>
      <c r="AB222" s="403">
        <f t="shared" si="64"/>
        <v>0.53</v>
      </c>
      <c r="AC222" s="403">
        <f t="shared" si="64"/>
        <v>0</v>
      </c>
      <c r="AD222" s="403"/>
      <c r="AE222" s="403"/>
      <c r="AF222" s="403"/>
      <c r="AG222" s="403"/>
      <c r="AH222" s="403"/>
      <c r="AI222" s="403"/>
      <c r="AJ222" s="403"/>
      <c r="AK222" s="403"/>
      <c r="AL222" s="403"/>
      <c r="AM222" s="403"/>
      <c r="AN222" s="403"/>
      <c r="AO222" s="403"/>
      <c r="AP222" s="403"/>
      <c r="AQ222" s="403"/>
      <c r="AR222" s="403"/>
      <c r="AS222" s="403"/>
      <c r="AT222" s="403"/>
      <c r="AU222" s="403"/>
      <c r="AV222" s="403"/>
      <c r="AW222" s="403"/>
      <c r="AX222" s="403">
        <f t="shared" si="65"/>
        <v>0</v>
      </c>
      <c r="AY222" s="403">
        <f t="shared" si="65"/>
        <v>0</v>
      </c>
      <c r="AZ222" s="403">
        <f t="shared" si="65"/>
        <v>0</v>
      </c>
      <c r="BA222" s="403">
        <f t="shared" si="65"/>
        <v>0.53</v>
      </c>
      <c r="BB222" s="403">
        <f t="shared" si="65"/>
        <v>0</v>
      </c>
      <c r="BC222" s="403"/>
      <c r="BD222" s="403"/>
      <c r="BE222" s="403"/>
      <c r="BF222" s="403">
        <v>0.52039599999999997</v>
      </c>
      <c r="BG222" s="403">
        <f t="shared" si="66"/>
        <v>0.52039599999999997</v>
      </c>
      <c r="BH222" s="403"/>
      <c r="BI222" s="403"/>
      <c r="BJ222" s="403"/>
      <c r="BK222" s="403"/>
      <c r="BL222" s="404">
        <f t="shared" si="67"/>
        <v>0.52039599999999997</v>
      </c>
    </row>
    <row r="223" spans="1:64" ht="49.5" x14ac:dyDescent="0.25">
      <c r="A223" s="49">
        <f t="shared" si="68"/>
        <v>17</v>
      </c>
      <c r="B223" s="358" t="s">
        <v>101</v>
      </c>
      <c r="C223" s="51" t="s">
        <v>102</v>
      </c>
      <c r="D223" s="192">
        <v>7.0000000000000007E-2</v>
      </c>
      <c r="E223" s="403"/>
      <c r="F223" s="403"/>
      <c r="G223" s="403"/>
      <c r="H223" s="403"/>
      <c r="I223" s="403"/>
      <c r="J223" s="403"/>
      <c r="K223" s="403"/>
      <c r="L223" s="403"/>
      <c r="M223" s="403"/>
      <c r="N223" s="403"/>
      <c r="O223" s="403"/>
      <c r="P223" s="403"/>
      <c r="Q223" s="403"/>
      <c r="R223" s="403"/>
      <c r="S223" s="403"/>
      <c r="T223" s="403"/>
      <c r="U223" s="403"/>
      <c r="V223" s="403"/>
      <c r="W223" s="403">
        <v>7.0000000000000007E-2</v>
      </c>
      <c r="X223" s="403"/>
      <c r="Y223" s="403">
        <f t="shared" si="64"/>
        <v>0</v>
      </c>
      <c r="Z223" s="403">
        <f t="shared" si="64"/>
        <v>0</v>
      </c>
      <c r="AA223" s="403">
        <f t="shared" si="64"/>
        <v>0</v>
      </c>
      <c r="AB223" s="403">
        <f t="shared" si="64"/>
        <v>7.0000000000000007E-2</v>
      </c>
      <c r="AC223" s="403">
        <f t="shared" si="64"/>
        <v>0</v>
      </c>
      <c r="AD223" s="403"/>
      <c r="AE223" s="403"/>
      <c r="AF223" s="403"/>
      <c r="AG223" s="403"/>
      <c r="AH223" s="403"/>
      <c r="AI223" s="403"/>
      <c r="AJ223" s="403"/>
      <c r="AK223" s="403"/>
      <c r="AL223" s="403"/>
      <c r="AM223" s="403"/>
      <c r="AN223" s="403"/>
      <c r="AO223" s="403"/>
      <c r="AP223" s="403"/>
      <c r="AQ223" s="403"/>
      <c r="AR223" s="403"/>
      <c r="AS223" s="403"/>
      <c r="AT223" s="403"/>
      <c r="AU223" s="403"/>
      <c r="AV223" s="403"/>
      <c r="AW223" s="403"/>
      <c r="AX223" s="403">
        <f t="shared" si="65"/>
        <v>0</v>
      </c>
      <c r="AY223" s="403">
        <f t="shared" si="65"/>
        <v>0</v>
      </c>
      <c r="AZ223" s="403">
        <f t="shared" si="65"/>
        <v>0</v>
      </c>
      <c r="BA223" s="403">
        <f t="shared" si="65"/>
        <v>7.0000000000000007E-2</v>
      </c>
      <c r="BB223" s="403">
        <f t="shared" si="65"/>
        <v>0</v>
      </c>
      <c r="BC223" s="403"/>
      <c r="BD223" s="403"/>
      <c r="BE223" s="403"/>
      <c r="BF223" s="403">
        <v>6.5737000000000004E-2</v>
      </c>
      <c r="BG223" s="403">
        <f t="shared" si="66"/>
        <v>6.5737000000000004E-2</v>
      </c>
      <c r="BH223" s="403"/>
      <c r="BI223" s="403"/>
      <c r="BJ223" s="403"/>
      <c r="BK223" s="403"/>
      <c r="BL223" s="404">
        <f t="shared" si="67"/>
        <v>6.5737000000000004E-2</v>
      </c>
    </row>
    <row r="224" spans="1:64" ht="49.5" x14ac:dyDescent="0.25">
      <c r="A224" s="49">
        <f t="shared" si="68"/>
        <v>18</v>
      </c>
      <c r="B224" s="358" t="s">
        <v>103</v>
      </c>
      <c r="C224" s="51" t="s">
        <v>104</v>
      </c>
      <c r="D224" s="192">
        <v>0.05</v>
      </c>
      <c r="E224" s="403"/>
      <c r="F224" s="403"/>
      <c r="G224" s="403"/>
      <c r="H224" s="403"/>
      <c r="I224" s="403"/>
      <c r="J224" s="403"/>
      <c r="K224" s="403"/>
      <c r="L224" s="403"/>
      <c r="M224" s="403"/>
      <c r="N224" s="403"/>
      <c r="O224" s="403"/>
      <c r="P224" s="403"/>
      <c r="Q224" s="403"/>
      <c r="R224" s="403"/>
      <c r="S224" s="403"/>
      <c r="T224" s="403"/>
      <c r="U224" s="403"/>
      <c r="V224" s="403"/>
      <c r="W224" s="403">
        <v>0.05</v>
      </c>
      <c r="X224" s="403"/>
      <c r="Y224" s="403">
        <f t="shared" si="64"/>
        <v>0</v>
      </c>
      <c r="Z224" s="403">
        <f t="shared" si="64"/>
        <v>0</v>
      </c>
      <c r="AA224" s="403">
        <f t="shared" si="64"/>
        <v>0</v>
      </c>
      <c r="AB224" s="403">
        <f t="shared" si="64"/>
        <v>0.05</v>
      </c>
      <c r="AC224" s="403">
        <f t="shared" si="64"/>
        <v>0</v>
      </c>
      <c r="AD224" s="403"/>
      <c r="AE224" s="403"/>
      <c r="AF224" s="403"/>
      <c r="AG224" s="403"/>
      <c r="AH224" s="403"/>
      <c r="AI224" s="403"/>
      <c r="AJ224" s="403"/>
      <c r="AK224" s="403"/>
      <c r="AL224" s="403"/>
      <c r="AM224" s="403"/>
      <c r="AN224" s="403"/>
      <c r="AO224" s="403"/>
      <c r="AP224" s="403"/>
      <c r="AQ224" s="403"/>
      <c r="AR224" s="403"/>
      <c r="AS224" s="403"/>
      <c r="AT224" s="403"/>
      <c r="AU224" s="403"/>
      <c r="AV224" s="403"/>
      <c r="AW224" s="403"/>
      <c r="AX224" s="403">
        <f t="shared" si="65"/>
        <v>0</v>
      </c>
      <c r="AY224" s="403">
        <f t="shared" si="65"/>
        <v>0</v>
      </c>
      <c r="AZ224" s="403">
        <f t="shared" si="65"/>
        <v>0</v>
      </c>
      <c r="BA224" s="403">
        <f t="shared" si="65"/>
        <v>0.05</v>
      </c>
      <c r="BB224" s="403">
        <f t="shared" si="65"/>
        <v>0</v>
      </c>
      <c r="BC224" s="403"/>
      <c r="BD224" s="403"/>
      <c r="BE224" s="403"/>
      <c r="BF224" s="403">
        <v>4.8687000000000001E-2</v>
      </c>
      <c r="BG224" s="403">
        <f t="shared" si="66"/>
        <v>4.8687000000000001E-2</v>
      </c>
      <c r="BH224" s="403"/>
      <c r="BI224" s="403"/>
      <c r="BJ224" s="403"/>
      <c r="BK224" s="403"/>
      <c r="BL224" s="404">
        <f t="shared" si="67"/>
        <v>4.8687000000000001E-2</v>
      </c>
    </row>
    <row r="225" spans="1:65" ht="66" x14ac:dyDescent="0.25">
      <c r="A225" s="49">
        <f t="shared" si="68"/>
        <v>19</v>
      </c>
      <c r="B225" s="358" t="s">
        <v>105</v>
      </c>
      <c r="C225" s="51" t="s">
        <v>106</v>
      </c>
      <c r="D225" s="192">
        <v>7.0000000000000007E-2</v>
      </c>
      <c r="E225" s="403"/>
      <c r="F225" s="403"/>
      <c r="G225" s="403"/>
      <c r="H225" s="403"/>
      <c r="I225" s="403"/>
      <c r="J225" s="403"/>
      <c r="K225" s="403"/>
      <c r="L225" s="403"/>
      <c r="M225" s="403"/>
      <c r="N225" s="403"/>
      <c r="O225" s="403"/>
      <c r="P225" s="403"/>
      <c r="Q225" s="403"/>
      <c r="R225" s="403"/>
      <c r="S225" s="403"/>
      <c r="T225" s="403"/>
      <c r="U225" s="403"/>
      <c r="V225" s="403"/>
      <c r="W225" s="403">
        <v>2.5000000000000001E-2</v>
      </c>
      <c r="X225" s="403"/>
      <c r="Y225" s="403">
        <f t="shared" si="64"/>
        <v>0</v>
      </c>
      <c r="Z225" s="403">
        <f t="shared" si="64"/>
        <v>0</v>
      </c>
      <c r="AA225" s="403">
        <f t="shared" si="64"/>
        <v>0</v>
      </c>
      <c r="AB225" s="403">
        <f t="shared" si="64"/>
        <v>2.5000000000000001E-2</v>
      </c>
      <c r="AC225" s="403">
        <f t="shared" si="64"/>
        <v>0</v>
      </c>
      <c r="AD225" s="403"/>
      <c r="AE225" s="403"/>
      <c r="AF225" s="403"/>
      <c r="AG225" s="403"/>
      <c r="AH225" s="403"/>
      <c r="AI225" s="403"/>
      <c r="AJ225" s="403"/>
      <c r="AK225" s="403"/>
      <c r="AL225" s="403"/>
      <c r="AM225" s="403"/>
      <c r="AN225" s="403"/>
      <c r="AO225" s="403"/>
      <c r="AP225" s="403"/>
      <c r="AQ225" s="403"/>
      <c r="AR225" s="403"/>
      <c r="AS225" s="403"/>
      <c r="AT225" s="403"/>
      <c r="AU225" s="403"/>
      <c r="AV225" s="403"/>
      <c r="AW225" s="403"/>
      <c r="AX225" s="403">
        <f t="shared" si="65"/>
        <v>0</v>
      </c>
      <c r="AY225" s="403">
        <f t="shared" si="65"/>
        <v>0</v>
      </c>
      <c r="AZ225" s="403">
        <f t="shared" si="65"/>
        <v>0</v>
      </c>
      <c r="BA225" s="403">
        <f t="shared" si="65"/>
        <v>2.5000000000000001E-2</v>
      </c>
      <c r="BB225" s="403">
        <f t="shared" si="65"/>
        <v>0</v>
      </c>
      <c r="BC225" s="403"/>
      <c r="BD225" s="403"/>
      <c r="BE225" s="403"/>
      <c r="BF225" s="403">
        <v>7.1751999999999996E-2</v>
      </c>
      <c r="BG225" s="403">
        <f t="shared" si="66"/>
        <v>7.1751999999999996E-2</v>
      </c>
      <c r="BH225" s="403"/>
      <c r="BI225" s="403"/>
      <c r="BJ225" s="403"/>
      <c r="BK225" s="403"/>
      <c r="BL225" s="404">
        <f t="shared" si="67"/>
        <v>7.1751999999999996E-2</v>
      </c>
    </row>
    <row r="226" spans="1:65" ht="49.5" x14ac:dyDescent="0.25">
      <c r="A226" s="49">
        <f t="shared" si="68"/>
        <v>20</v>
      </c>
      <c r="B226" s="358" t="s">
        <v>107</v>
      </c>
      <c r="C226" s="51" t="s">
        <v>108</v>
      </c>
      <c r="D226" s="192">
        <v>0.02</v>
      </c>
      <c r="E226" s="403"/>
      <c r="F226" s="403"/>
      <c r="G226" s="403"/>
      <c r="H226" s="403"/>
      <c r="I226" s="403"/>
      <c r="J226" s="403"/>
      <c r="K226" s="403"/>
      <c r="L226" s="403"/>
      <c r="M226" s="403"/>
      <c r="N226" s="403"/>
      <c r="O226" s="403"/>
      <c r="P226" s="403"/>
      <c r="Q226" s="403"/>
      <c r="R226" s="403"/>
      <c r="S226" s="403"/>
      <c r="T226" s="403"/>
      <c r="U226" s="403"/>
      <c r="V226" s="403"/>
      <c r="W226" s="403">
        <v>8.6999999999999994E-2</v>
      </c>
      <c r="X226" s="403"/>
      <c r="Y226" s="403">
        <f t="shared" si="64"/>
        <v>0</v>
      </c>
      <c r="Z226" s="403">
        <f t="shared" si="64"/>
        <v>0</v>
      </c>
      <c r="AA226" s="403">
        <f t="shared" si="64"/>
        <v>0</v>
      </c>
      <c r="AB226" s="403">
        <f t="shared" si="64"/>
        <v>8.6999999999999994E-2</v>
      </c>
      <c r="AC226" s="403">
        <f t="shared" si="64"/>
        <v>0</v>
      </c>
      <c r="AD226" s="403"/>
      <c r="AE226" s="403"/>
      <c r="AF226" s="403"/>
      <c r="AG226" s="403"/>
      <c r="AH226" s="403"/>
      <c r="AI226" s="403"/>
      <c r="AJ226" s="403"/>
      <c r="AK226" s="403"/>
      <c r="AL226" s="403"/>
      <c r="AM226" s="403"/>
      <c r="AN226" s="403"/>
      <c r="AO226" s="403"/>
      <c r="AP226" s="403"/>
      <c r="AQ226" s="403"/>
      <c r="AR226" s="403"/>
      <c r="AS226" s="403"/>
      <c r="AT226" s="403"/>
      <c r="AU226" s="403"/>
      <c r="AV226" s="403"/>
      <c r="AW226" s="403"/>
      <c r="AX226" s="403">
        <f t="shared" si="65"/>
        <v>0</v>
      </c>
      <c r="AY226" s="403">
        <f t="shared" si="65"/>
        <v>0</v>
      </c>
      <c r="AZ226" s="403">
        <f t="shared" si="65"/>
        <v>0</v>
      </c>
      <c r="BA226" s="403">
        <f t="shared" si="65"/>
        <v>8.6999999999999994E-2</v>
      </c>
      <c r="BB226" s="403">
        <f t="shared" si="65"/>
        <v>0</v>
      </c>
      <c r="BC226" s="403"/>
      <c r="BD226" s="403"/>
      <c r="BE226" s="403"/>
      <c r="BF226" s="403">
        <v>2.2519000000000001E-2</v>
      </c>
      <c r="BG226" s="403">
        <f t="shared" si="66"/>
        <v>2.2519000000000001E-2</v>
      </c>
      <c r="BH226" s="403"/>
      <c r="BI226" s="403"/>
      <c r="BJ226" s="403"/>
      <c r="BK226" s="403"/>
      <c r="BL226" s="404">
        <f t="shared" si="67"/>
        <v>2.2519000000000001E-2</v>
      </c>
    </row>
    <row r="227" spans="1:65" ht="16.5" x14ac:dyDescent="0.25">
      <c r="A227" s="49">
        <f t="shared" si="68"/>
        <v>21</v>
      </c>
      <c r="B227" s="358" t="s">
        <v>109</v>
      </c>
      <c r="C227" s="279" t="s">
        <v>110</v>
      </c>
      <c r="D227" s="192">
        <v>39.9</v>
      </c>
      <c r="E227" s="403"/>
      <c r="F227" s="403"/>
      <c r="G227" s="403"/>
      <c r="H227" s="403"/>
      <c r="I227" s="403"/>
      <c r="J227" s="403"/>
      <c r="K227" s="403"/>
      <c r="L227" s="403"/>
      <c r="M227" s="403"/>
      <c r="N227" s="403"/>
      <c r="O227" s="403"/>
      <c r="P227" s="403"/>
      <c r="Q227" s="403"/>
      <c r="R227" s="403"/>
      <c r="S227" s="403"/>
      <c r="T227" s="403"/>
      <c r="U227" s="403"/>
      <c r="V227" s="403"/>
      <c r="W227" s="403"/>
      <c r="X227" s="403"/>
      <c r="Y227" s="403">
        <f t="shared" si="64"/>
        <v>0</v>
      </c>
      <c r="Z227" s="403">
        <f t="shared" si="64"/>
        <v>0</v>
      </c>
      <c r="AA227" s="403">
        <f t="shared" si="64"/>
        <v>0</v>
      </c>
      <c r="AB227" s="403">
        <f t="shared" si="64"/>
        <v>0</v>
      </c>
      <c r="AC227" s="403">
        <f t="shared" si="64"/>
        <v>0</v>
      </c>
      <c r="AD227" s="403"/>
      <c r="AE227" s="403"/>
      <c r="AF227" s="403"/>
      <c r="AG227" s="403">
        <v>2.61</v>
      </c>
      <c r="AH227" s="403"/>
      <c r="AI227" s="403"/>
      <c r="AJ227" s="403"/>
      <c r="AK227" s="403"/>
      <c r="AL227" s="403"/>
      <c r="AM227" s="403"/>
      <c r="AN227" s="403"/>
      <c r="AO227" s="403"/>
      <c r="AP227" s="403"/>
      <c r="AQ227" s="403">
        <v>7.98</v>
      </c>
      <c r="AR227" s="403"/>
      <c r="AS227" s="403"/>
      <c r="AT227" s="403"/>
      <c r="AU227" s="403"/>
      <c r="AV227" s="403">
        <v>13.67</v>
      </c>
      <c r="AW227" s="403"/>
      <c r="AX227" s="403">
        <f t="shared" si="65"/>
        <v>0</v>
      </c>
      <c r="AY227" s="403">
        <f t="shared" si="65"/>
        <v>0</v>
      </c>
      <c r="AZ227" s="403">
        <f t="shared" si="65"/>
        <v>0</v>
      </c>
      <c r="BA227" s="403">
        <f t="shared" si="65"/>
        <v>24.259999999999998</v>
      </c>
      <c r="BB227" s="403">
        <f t="shared" si="65"/>
        <v>0</v>
      </c>
      <c r="BC227" s="403"/>
      <c r="BD227" s="403"/>
      <c r="BE227" s="403"/>
      <c r="BF227" s="403"/>
      <c r="BG227" s="403">
        <f t="shared" si="66"/>
        <v>0</v>
      </c>
      <c r="BH227" s="403">
        <v>3.74465</v>
      </c>
      <c r="BI227" s="403"/>
      <c r="BJ227" s="403">
        <v>12.912292000000001</v>
      </c>
      <c r="BK227" s="403">
        <v>23.247256</v>
      </c>
      <c r="BL227" s="404">
        <f t="shared" si="67"/>
        <v>39.904198000000001</v>
      </c>
    </row>
    <row r="228" spans="1:65" ht="16.5" x14ac:dyDescent="0.25">
      <c r="A228" s="49">
        <f t="shared" si="68"/>
        <v>22</v>
      </c>
      <c r="B228" s="358" t="s">
        <v>119</v>
      </c>
      <c r="C228" s="70" t="s">
        <v>120</v>
      </c>
      <c r="D228" s="192">
        <v>76.391734</v>
      </c>
      <c r="E228" s="403"/>
      <c r="F228" s="403"/>
      <c r="G228" s="403"/>
      <c r="H228" s="403"/>
      <c r="I228" s="403"/>
      <c r="J228" s="403"/>
      <c r="K228" s="403"/>
      <c r="L228" s="403"/>
      <c r="M228" s="403"/>
      <c r="N228" s="403"/>
      <c r="O228" s="403"/>
      <c r="P228" s="403"/>
      <c r="Q228" s="403"/>
      <c r="R228" s="403"/>
      <c r="S228" s="403"/>
      <c r="T228" s="403"/>
      <c r="U228" s="403"/>
      <c r="V228" s="403"/>
      <c r="W228" s="403"/>
      <c r="X228" s="403"/>
      <c r="Y228" s="403">
        <f t="shared" si="64"/>
        <v>0</v>
      </c>
      <c r="Z228" s="403">
        <f t="shared" si="64"/>
        <v>0</v>
      </c>
      <c r="AA228" s="403">
        <f t="shared" si="64"/>
        <v>0</v>
      </c>
      <c r="AB228" s="403">
        <f t="shared" si="64"/>
        <v>0</v>
      </c>
      <c r="AC228" s="403">
        <f t="shared" si="64"/>
        <v>0</v>
      </c>
      <c r="AD228" s="403"/>
      <c r="AE228" s="403"/>
      <c r="AF228" s="403"/>
      <c r="AG228" s="403">
        <v>9.2799999999999994</v>
      </c>
      <c r="AH228" s="403"/>
      <c r="AI228" s="403"/>
      <c r="AJ228" s="403"/>
      <c r="AK228" s="403"/>
      <c r="AL228" s="403"/>
      <c r="AM228" s="403"/>
      <c r="AN228" s="403"/>
      <c r="AO228" s="403"/>
      <c r="AP228" s="403"/>
      <c r="AQ228" s="403">
        <v>29.16</v>
      </c>
      <c r="AR228" s="403"/>
      <c r="AS228" s="403"/>
      <c r="AT228" s="403"/>
      <c r="AU228" s="403"/>
      <c r="AV228" s="403">
        <v>50.65</v>
      </c>
      <c r="AW228" s="403"/>
      <c r="AX228" s="403">
        <f t="shared" si="65"/>
        <v>0</v>
      </c>
      <c r="AY228" s="403">
        <f t="shared" si="65"/>
        <v>0</v>
      </c>
      <c r="AZ228" s="403">
        <f t="shared" si="65"/>
        <v>0</v>
      </c>
      <c r="BA228" s="403">
        <f t="shared" si="65"/>
        <v>89.09</v>
      </c>
      <c r="BB228" s="403">
        <f t="shared" si="65"/>
        <v>0</v>
      </c>
      <c r="BC228" s="403"/>
      <c r="BD228" s="403"/>
      <c r="BE228" s="403"/>
      <c r="BF228" s="403"/>
      <c r="BG228" s="403">
        <f t="shared" si="66"/>
        <v>0</v>
      </c>
      <c r="BH228" s="405">
        <v>6.9340700000000002</v>
      </c>
      <c r="BI228" s="405"/>
      <c r="BJ228" s="405">
        <v>24.579169</v>
      </c>
      <c r="BK228" s="405">
        <v>44.878495000000001</v>
      </c>
      <c r="BL228" s="404">
        <f t="shared" si="67"/>
        <v>76.391734</v>
      </c>
    </row>
    <row r="229" spans="1:65" ht="16.5" x14ac:dyDescent="0.25">
      <c r="A229" s="49">
        <f t="shared" si="68"/>
        <v>23</v>
      </c>
      <c r="B229" s="358" t="s">
        <v>145</v>
      </c>
      <c r="C229" s="400" t="s">
        <v>146</v>
      </c>
      <c r="D229" s="192">
        <v>41.636769000000001</v>
      </c>
      <c r="E229" s="403"/>
      <c r="F229" s="403"/>
      <c r="G229" s="403"/>
      <c r="H229" s="403"/>
      <c r="I229" s="403"/>
      <c r="J229" s="403"/>
      <c r="K229" s="403"/>
      <c r="L229" s="403"/>
      <c r="M229" s="403"/>
      <c r="N229" s="403"/>
      <c r="O229" s="403"/>
      <c r="P229" s="403"/>
      <c r="Q229" s="403"/>
      <c r="R229" s="403"/>
      <c r="S229" s="403"/>
      <c r="T229" s="403"/>
      <c r="U229" s="403"/>
      <c r="V229" s="403"/>
      <c r="W229" s="403"/>
      <c r="X229" s="403"/>
      <c r="Y229" s="403">
        <f t="shared" si="64"/>
        <v>0</v>
      </c>
      <c r="Z229" s="403">
        <f t="shared" si="64"/>
        <v>0</v>
      </c>
      <c r="AA229" s="403">
        <f t="shared" si="64"/>
        <v>0</v>
      </c>
      <c r="AB229" s="403">
        <f t="shared" si="64"/>
        <v>0</v>
      </c>
      <c r="AC229" s="403">
        <f t="shared" si="64"/>
        <v>0</v>
      </c>
      <c r="AD229" s="403"/>
      <c r="AE229" s="403">
        <v>1.75</v>
      </c>
      <c r="AF229" s="403"/>
      <c r="AG229" s="403"/>
      <c r="AH229" s="403"/>
      <c r="AI229" s="403"/>
      <c r="AJ229" s="403"/>
      <c r="AK229" s="403"/>
      <c r="AL229" s="403"/>
      <c r="AM229" s="403"/>
      <c r="AN229" s="403"/>
      <c r="AO229" s="403">
        <v>5.25</v>
      </c>
      <c r="AP229" s="403"/>
      <c r="AQ229" s="403"/>
      <c r="AR229" s="403"/>
      <c r="AS229" s="403"/>
      <c r="AT229" s="403">
        <v>9.5</v>
      </c>
      <c r="AU229" s="403"/>
      <c r="AV229" s="403"/>
      <c r="AW229" s="403"/>
      <c r="AX229" s="403">
        <f t="shared" si="65"/>
        <v>0</v>
      </c>
      <c r="AY229" s="403">
        <f t="shared" si="65"/>
        <v>16.5</v>
      </c>
      <c r="AZ229" s="403">
        <f t="shared" si="65"/>
        <v>0</v>
      </c>
      <c r="BA229" s="403">
        <f t="shared" si="65"/>
        <v>0</v>
      </c>
      <c r="BB229" s="403">
        <f t="shared" si="65"/>
        <v>0</v>
      </c>
      <c r="BC229" s="403"/>
      <c r="BD229" s="403"/>
      <c r="BE229" s="403"/>
      <c r="BF229" s="403"/>
      <c r="BG229" s="403">
        <f t="shared" si="66"/>
        <v>0</v>
      </c>
      <c r="BH229" s="405">
        <v>3.8488600000000002</v>
      </c>
      <c r="BI229" s="405"/>
      <c r="BJ229" s="405">
        <v>13.022188999999999</v>
      </c>
      <c r="BK229" s="405">
        <v>24.765720000000002</v>
      </c>
      <c r="BL229" s="404">
        <f t="shared" si="67"/>
        <v>41.636769000000001</v>
      </c>
    </row>
    <row r="230" spans="1:65" ht="17.25" thickBot="1" x14ac:dyDescent="0.3">
      <c r="A230" s="71">
        <f t="shared" si="68"/>
        <v>24</v>
      </c>
      <c r="B230" s="359" t="s">
        <v>159</v>
      </c>
      <c r="C230" s="73" t="s">
        <v>160</v>
      </c>
      <c r="D230" s="399">
        <v>357.53547700000001</v>
      </c>
      <c r="E230" s="406"/>
      <c r="F230" s="406"/>
      <c r="G230" s="406"/>
      <c r="H230" s="406"/>
      <c r="I230" s="406"/>
      <c r="J230" s="406"/>
      <c r="K230" s="406"/>
      <c r="L230" s="406"/>
      <c r="M230" s="406"/>
      <c r="N230" s="406"/>
      <c r="O230" s="406"/>
      <c r="P230" s="406"/>
      <c r="Q230" s="406"/>
      <c r="R230" s="406"/>
      <c r="S230" s="406"/>
      <c r="T230" s="406"/>
      <c r="U230" s="406"/>
      <c r="V230" s="406"/>
      <c r="W230" s="406"/>
      <c r="X230" s="406"/>
      <c r="Y230" s="406">
        <f t="shared" si="64"/>
        <v>0</v>
      </c>
      <c r="Z230" s="406">
        <f t="shared" si="64"/>
        <v>0</v>
      </c>
      <c r="AA230" s="406">
        <f t="shared" si="64"/>
        <v>0</v>
      </c>
      <c r="AB230" s="406">
        <f t="shared" si="64"/>
        <v>0</v>
      </c>
      <c r="AC230" s="406">
        <f t="shared" si="64"/>
        <v>0</v>
      </c>
      <c r="AD230" s="406"/>
      <c r="AE230" s="406"/>
      <c r="AF230" s="406"/>
      <c r="AG230" s="406"/>
      <c r="AH230" s="406"/>
      <c r="AI230" s="406"/>
      <c r="AJ230" s="406"/>
      <c r="AK230" s="406"/>
      <c r="AL230" s="406"/>
      <c r="AM230" s="406"/>
      <c r="AN230" s="406"/>
      <c r="AO230" s="406"/>
      <c r="AP230" s="406"/>
      <c r="AQ230" s="406"/>
      <c r="AR230" s="406"/>
      <c r="AS230" s="406"/>
      <c r="AT230" s="406"/>
      <c r="AU230" s="406"/>
      <c r="AV230" s="406"/>
      <c r="AW230" s="406"/>
      <c r="AX230" s="406">
        <f t="shared" si="65"/>
        <v>0</v>
      </c>
      <c r="AY230" s="406">
        <f t="shared" si="65"/>
        <v>0</v>
      </c>
      <c r="AZ230" s="406">
        <f t="shared" si="65"/>
        <v>0</v>
      </c>
      <c r="BA230" s="406">
        <f t="shared" si="65"/>
        <v>0</v>
      </c>
      <c r="BB230" s="406">
        <f t="shared" si="65"/>
        <v>0</v>
      </c>
      <c r="BC230" s="406"/>
      <c r="BD230" s="406"/>
      <c r="BE230" s="406"/>
      <c r="BF230" s="406"/>
      <c r="BG230" s="406">
        <f t="shared" si="66"/>
        <v>0</v>
      </c>
      <c r="BH230" s="406"/>
      <c r="BI230" s="406"/>
      <c r="BJ230" s="406"/>
      <c r="BK230" s="407">
        <v>357.53547700000001</v>
      </c>
      <c r="BL230" s="408">
        <f t="shared" si="67"/>
        <v>357.53547700000001</v>
      </c>
    </row>
    <row r="231" spans="1:65" ht="16.5" x14ac:dyDescent="0.25">
      <c r="A231" s="80"/>
      <c r="B231" s="81"/>
      <c r="C231" s="81"/>
      <c r="D231" s="193"/>
      <c r="E231" s="193"/>
      <c r="F231" s="81"/>
      <c r="G231" s="81"/>
      <c r="H231" s="81"/>
      <c r="I231" s="81"/>
      <c r="J231" s="81"/>
      <c r="K231" s="81"/>
      <c r="L231" s="81"/>
      <c r="M231" s="81"/>
      <c r="N231" s="81"/>
      <c r="O231" s="81"/>
      <c r="P231" s="368"/>
      <c r="Q231" s="368"/>
      <c r="R231" s="368"/>
      <c r="S231" s="368"/>
      <c r="T231" s="368"/>
      <c r="U231" s="368"/>
      <c r="V231" s="368"/>
      <c r="W231" s="368"/>
      <c r="X231" s="368"/>
      <c r="Y231" s="80"/>
      <c r="Z231" s="80"/>
      <c r="AA231" s="80"/>
      <c r="AB231" s="80"/>
      <c r="AC231" s="80"/>
      <c r="AD231" s="80"/>
      <c r="AE231" s="80"/>
      <c r="AF231" s="80"/>
      <c r="AG231" s="80"/>
      <c r="AH231" s="80"/>
      <c r="AI231" s="80"/>
      <c r="AJ231" s="80"/>
      <c r="AK231" s="80"/>
      <c r="AL231" s="80"/>
      <c r="AM231" s="80"/>
      <c r="AN231" s="80"/>
      <c r="AO231" s="80"/>
      <c r="AP231" s="80"/>
      <c r="AQ231" s="80"/>
      <c r="AR231" s="80"/>
      <c r="AS231" s="80"/>
      <c r="AT231" s="80"/>
      <c r="AU231" s="80"/>
      <c r="AV231" s="80"/>
      <c r="AW231" s="80"/>
      <c r="AX231" s="80"/>
      <c r="AY231" s="80"/>
      <c r="AZ231" s="80"/>
      <c r="BA231" s="102"/>
      <c r="BH231" s="369"/>
      <c r="BI231" s="369"/>
      <c r="BJ231" s="369"/>
      <c r="BK231" s="369"/>
      <c r="BL231" s="370"/>
      <c r="BM231" s="371"/>
    </row>
    <row r="232" spans="1:65" ht="18.75" customHeight="1" x14ac:dyDescent="0.25">
      <c r="A232" s="172"/>
      <c r="B232" s="147"/>
      <c r="C232" s="147"/>
      <c r="D232" s="149"/>
      <c r="E232" s="149"/>
      <c r="F232" s="149"/>
      <c r="G232" s="149"/>
      <c r="H232" s="149"/>
      <c r="I232" s="149"/>
      <c r="J232" s="149"/>
      <c r="K232" s="149"/>
      <c r="L232" s="149"/>
      <c r="M232" s="149"/>
      <c r="N232" s="149"/>
      <c r="O232" s="149"/>
      <c r="P232" s="149"/>
      <c r="Q232" s="149"/>
      <c r="R232" s="149"/>
      <c r="S232" s="149"/>
      <c r="T232" s="149"/>
      <c r="U232" s="194"/>
      <c r="V232" s="194"/>
      <c r="W232" s="194"/>
      <c r="X232" s="194"/>
    </row>
    <row r="233" spans="1:65" ht="21" customHeight="1" x14ac:dyDescent="0.25">
      <c r="A233" s="172"/>
      <c r="B233" s="147"/>
      <c r="C233" s="147"/>
      <c r="D233" s="149"/>
      <c r="E233" s="149"/>
      <c r="F233" s="149"/>
      <c r="G233" s="149"/>
      <c r="H233" s="149"/>
      <c r="I233" s="149"/>
      <c r="J233" s="149"/>
      <c r="K233" s="149"/>
      <c r="L233" s="149"/>
      <c r="M233" s="149"/>
      <c r="N233" s="149"/>
      <c r="O233" s="149"/>
      <c r="P233" s="149"/>
      <c r="Q233" s="149"/>
      <c r="R233" s="149"/>
      <c r="S233" s="149"/>
      <c r="T233" s="149"/>
      <c r="U233" s="194"/>
      <c r="V233" s="194"/>
      <c r="W233" s="194"/>
      <c r="X233" s="194"/>
    </row>
    <row r="234" spans="1:65" ht="16.5" thickBot="1" x14ac:dyDescent="0.3">
      <c r="A234" s="14" t="s">
        <v>241</v>
      </c>
      <c r="B234" s="14"/>
      <c r="C234" s="14"/>
      <c r="D234" s="14"/>
      <c r="E234" s="14"/>
      <c r="F234" s="14"/>
      <c r="G234" s="14"/>
      <c r="H234" s="14"/>
      <c r="I234" s="14"/>
      <c r="J234" s="14"/>
      <c r="K234" s="14"/>
      <c r="L234" s="14"/>
      <c r="M234" s="14"/>
      <c r="N234" s="14"/>
      <c r="O234" s="14"/>
      <c r="P234" s="14"/>
      <c r="Q234" s="14"/>
      <c r="R234" s="14"/>
      <c r="S234" s="14"/>
      <c r="T234" s="14"/>
      <c r="U234" s="14"/>
      <c r="V234" s="14"/>
      <c r="W234" s="14"/>
      <c r="X234" s="195"/>
    </row>
    <row r="235" spans="1:65" ht="15.75" customHeight="1" x14ac:dyDescent="0.25">
      <c r="A235" s="124" t="s">
        <v>197</v>
      </c>
      <c r="B235" s="345" t="s">
        <v>25</v>
      </c>
      <c r="C235" s="345" t="s">
        <v>198</v>
      </c>
      <c r="D235" s="126" t="s">
        <v>242</v>
      </c>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7"/>
    </row>
    <row r="236" spans="1:65" ht="15.75" customHeight="1" x14ac:dyDescent="0.25">
      <c r="A236" s="128"/>
      <c r="B236" s="157"/>
      <c r="C236" s="157"/>
      <c r="D236" s="130"/>
      <c r="E236" s="130"/>
      <c r="F236" s="130"/>
      <c r="G236" s="130"/>
      <c r="H236" s="130"/>
      <c r="I236" s="156"/>
      <c r="J236" s="156"/>
      <c r="K236" s="156"/>
      <c r="L236" s="156"/>
      <c r="M236" s="156"/>
      <c r="N236" s="130"/>
      <c r="O236" s="130"/>
      <c r="P236" s="130"/>
      <c r="Q236" s="130"/>
      <c r="R236" s="130"/>
      <c r="S236" s="130"/>
      <c r="T236" s="130"/>
      <c r="U236" s="130"/>
      <c r="V236" s="130"/>
      <c r="W236" s="130"/>
      <c r="X236" s="130"/>
      <c r="Y236" s="130"/>
      <c r="Z236" s="130"/>
      <c r="AA236" s="130"/>
      <c r="AB236" s="130"/>
      <c r="AC236" s="130"/>
      <c r="AD236" s="130"/>
      <c r="AE236" s="130"/>
      <c r="AF236" s="130"/>
      <c r="AG236" s="131"/>
    </row>
    <row r="237" spans="1:65" ht="95.25" customHeight="1" x14ac:dyDescent="0.25">
      <c r="A237" s="128"/>
      <c r="B237" s="157"/>
      <c r="C237" s="157"/>
      <c r="D237" s="132" t="s">
        <v>221</v>
      </c>
      <c r="E237" s="132"/>
      <c r="F237" s="132"/>
      <c r="G237" s="132"/>
      <c r="H237" s="163"/>
      <c r="I237" s="132" t="s">
        <v>222</v>
      </c>
      <c r="J237" s="132"/>
      <c r="K237" s="132"/>
      <c r="L237" s="132"/>
      <c r="M237" s="163"/>
      <c r="N237" s="132" t="s">
        <v>223</v>
      </c>
      <c r="O237" s="132"/>
      <c r="P237" s="132"/>
      <c r="Q237" s="132"/>
      <c r="R237" s="163"/>
      <c r="S237" s="132" t="s">
        <v>224</v>
      </c>
      <c r="T237" s="132"/>
      <c r="U237" s="132"/>
      <c r="V237" s="132"/>
      <c r="W237" s="163"/>
      <c r="X237" s="132" t="s">
        <v>225</v>
      </c>
      <c r="Y237" s="132"/>
      <c r="Z237" s="132"/>
      <c r="AA237" s="132"/>
      <c r="AB237" s="163"/>
      <c r="AC237" s="133" t="s">
        <v>41</v>
      </c>
      <c r="AD237" s="133"/>
      <c r="AE237" s="133"/>
      <c r="AF237" s="133"/>
      <c r="AG237" s="134"/>
    </row>
    <row r="238" spans="1:65" ht="65.25" customHeight="1" x14ac:dyDescent="0.25">
      <c r="A238" s="128"/>
      <c r="B238" s="168"/>
      <c r="C238" s="168"/>
      <c r="D238" s="196" t="s">
        <v>205</v>
      </c>
      <c r="E238" s="196" t="s">
        <v>206</v>
      </c>
      <c r="F238" s="196" t="s">
        <v>207</v>
      </c>
      <c r="G238" s="196" t="s">
        <v>239</v>
      </c>
      <c r="H238" s="135" t="s">
        <v>211</v>
      </c>
      <c r="I238" s="196" t="s">
        <v>205</v>
      </c>
      <c r="J238" s="196" t="s">
        <v>206</v>
      </c>
      <c r="K238" s="196" t="s">
        <v>207</v>
      </c>
      <c r="L238" s="196" t="s">
        <v>239</v>
      </c>
      <c r="M238" s="135" t="s">
        <v>211</v>
      </c>
      <c r="N238" s="196" t="s">
        <v>205</v>
      </c>
      <c r="O238" s="196" t="s">
        <v>206</v>
      </c>
      <c r="P238" s="196" t="s">
        <v>207</v>
      </c>
      <c r="Q238" s="196" t="s">
        <v>239</v>
      </c>
      <c r="R238" s="135" t="s">
        <v>211</v>
      </c>
      <c r="S238" s="196" t="s">
        <v>205</v>
      </c>
      <c r="T238" s="196" t="s">
        <v>206</v>
      </c>
      <c r="U238" s="196" t="s">
        <v>207</v>
      </c>
      <c r="V238" s="196" t="s">
        <v>239</v>
      </c>
      <c r="W238" s="135" t="s">
        <v>211</v>
      </c>
      <c r="X238" s="196" t="s">
        <v>205</v>
      </c>
      <c r="Y238" s="196" t="s">
        <v>206</v>
      </c>
      <c r="Z238" s="196" t="s">
        <v>207</v>
      </c>
      <c r="AA238" s="196" t="s">
        <v>239</v>
      </c>
      <c r="AB238" s="135" t="s">
        <v>211</v>
      </c>
      <c r="AC238" s="196" t="s">
        <v>205</v>
      </c>
      <c r="AD238" s="196" t="s">
        <v>206</v>
      </c>
      <c r="AE238" s="196" t="s">
        <v>207</v>
      </c>
      <c r="AF238" s="196" t="s">
        <v>239</v>
      </c>
      <c r="AG238" s="136" t="s">
        <v>211</v>
      </c>
    </row>
    <row r="239" spans="1:65" x14ac:dyDescent="0.25">
      <c r="A239" s="137">
        <v>1</v>
      </c>
      <c r="B239" s="138">
        <v>2</v>
      </c>
      <c r="C239" s="138">
        <v>3</v>
      </c>
      <c r="D239" s="138">
        <v>4</v>
      </c>
      <c r="E239" s="138">
        <v>5</v>
      </c>
      <c r="F239" s="138">
        <v>6</v>
      </c>
      <c r="G239" s="138">
        <v>7</v>
      </c>
      <c r="H239" s="138">
        <v>8</v>
      </c>
      <c r="I239" s="138">
        <v>9</v>
      </c>
      <c r="J239" s="138">
        <v>10</v>
      </c>
      <c r="K239" s="138">
        <v>11</v>
      </c>
      <c r="L239" s="138">
        <v>12</v>
      </c>
      <c r="M239" s="138">
        <v>13</v>
      </c>
      <c r="N239" s="138">
        <v>14</v>
      </c>
      <c r="O239" s="138">
        <v>15</v>
      </c>
      <c r="P239" s="138">
        <v>16</v>
      </c>
      <c r="Q239" s="138">
        <v>17</v>
      </c>
      <c r="R239" s="138">
        <v>18</v>
      </c>
      <c r="S239" s="138">
        <v>19</v>
      </c>
      <c r="T239" s="138">
        <v>20</v>
      </c>
      <c r="U239" s="138">
        <v>21</v>
      </c>
      <c r="V239" s="138">
        <v>22</v>
      </c>
      <c r="W239" s="138">
        <v>23</v>
      </c>
      <c r="X239" s="138">
        <v>24</v>
      </c>
      <c r="Y239" s="138">
        <v>25</v>
      </c>
      <c r="Z239" s="138">
        <v>26</v>
      </c>
      <c r="AA239" s="138">
        <v>27</v>
      </c>
      <c r="AB239" s="138">
        <v>28</v>
      </c>
      <c r="AC239" s="138">
        <v>29</v>
      </c>
      <c r="AD239" s="138">
        <v>30</v>
      </c>
      <c r="AE239" s="138">
        <v>31</v>
      </c>
      <c r="AF239" s="138">
        <v>32</v>
      </c>
      <c r="AG239" s="139">
        <v>33</v>
      </c>
    </row>
    <row r="240" spans="1:65" x14ac:dyDescent="0.25">
      <c r="A240" s="43"/>
      <c r="B240" s="44" t="s">
        <v>54</v>
      </c>
      <c r="C240" s="44"/>
      <c r="D240" s="46">
        <f>D241+D257</f>
        <v>0</v>
      </c>
      <c r="E240" s="46">
        <f t="shared" ref="E240:AG240" si="69">E241+E257</f>
        <v>0</v>
      </c>
      <c r="F240" s="46">
        <f t="shared" si="69"/>
        <v>0</v>
      </c>
      <c r="G240" s="46">
        <f t="shared" si="69"/>
        <v>0</v>
      </c>
      <c r="H240" s="46">
        <f t="shared" si="69"/>
        <v>0</v>
      </c>
      <c r="I240" s="46">
        <f t="shared" si="69"/>
        <v>0</v>
      </c>
      <c r="J240" s="46">
        <f t="shared" si="69"/>
        <v>0</v>
      </c>
      <c r="K240" s="46">
        <f t="shared" si="69"/>
        <v>0</v>
      </c>
      <c r="L240" s="46">
        <f t="shared" si="69"/>
        <v>0</v>
      </c>
      <c r="M240" s="46">
        <f t="shared" si="69"/>
        <v>0</v>
      </c>
      <c r="N240" s="46">
        <f t="shared" si="69"/>
        <v>0</v>
      </c>
      <c r="O240" s="46">
        <f t="shared" si="69"/>
        <v>0</v>
      </c>
      <c r="P240" s="46">
        <f t="shared" si="69"/>
        <v>0</v>
      </c>
      <c r="Q240" s="46">
        <f t="shared" si="69"/>
        <v>0</v>
      </c>
      <c r="R240" s="46">
        <f t="shared" si="69"/>
        <v>0</v>
      </c>
      <c r="S240" s="46">
        <f t="shared" si="69"/>
        <v>0</v>
      </c>
      <c r="T240" s="46">
        <f t="shared" si="69"/>
        <v>0</v>
      </c>
      <c r="U240" s="46">
        <f t="shared" si="69"/>
        <v>0</v>
      </c>
      <c r="V240" s="46">
        <f t="shared" si="69"/>
        <v>0</v>
      </c>
      <c r="W240" s="46">
        <f t="shared" si="69"/>
        <v>0</v>
      </c>
      <c r="X240" s="46">
        <f t="shared" si="69"/>
        <v>0</v>
      </c>
      <c r="Y240" s="46">
        <f t="shared" si="69"/>
        <v>0</v>
      </c>
      <c r="Z240" s="46">
        <f t="shared" si="69"/>
        <v>0</v>
      </c>
      <c r="AA240" s="46">
        <f t="shared" si="69"/>
        <v>0</v>
      </c>
      <c r="AB240" s="46">
        <f t="shared" si="69"/>
        <v>0</v>
      </c>
      <c r="AC240" s="46">
        <f t="shared" si="69"/>
        <v>0</v>
      </c>
      <c r="AD240" s="46">
        <f t="shared" si="69"/>
        <v>0</v>
      </c>
      <c r="AE240" s="46">
        <f t="shared" si="69"/>
        <v>0</v>
      </c>
      <c r="AF240" s="46">
        <f t="shared" si="69"/>
        <v>0</v>
      </c>
      <c r="AG240" s="47">
        <f t="shared" si="69"/>
        <v>0</v>
      </c>
    </row>
    <row r="241" spans="1:33" x14ac:dyDescent="0.25">
      <c r="A241" s="43">
        <v>1</v>
      </c>
      <c r="B241" s="44" t="s">
        <v>55</v>
      </c>
      <c r="C241" s="44"/>
      <c r="D241" s="46">
        <f>D242+D245+D246+D248+D249</f>
        <v>0</v>
      </c>
      <c r="E241" s="46">
        <f t="shared" ref="E241:AG241" si="70">E242+E245+E246+E248+E249</f>
        <v>0</v>
      </c>
      <c r="F241" s="46">
        <f t="shared" si="70"/>
        <v>0</v>
      </c>
      <c r="G241" s="46">
        <f t="shared" si="70"/>
        <v>0</v>
      </c>
      <c r="H241" s="46">
        <f t="shared" si="70"/>
        <v>0</v>
      </c>
      <c r="I241" s="46">
        <f t="shared" si="70"/>
        <v>0</v>
      </c>
      <c r="J241" s="46">
        <f t="shared" si="70"/>
        <v>0</v>
      </c>
      <c r="K241" s="46">
        <f t="shared" si="70"/>
        <v>0</v>
      </c>
      <c r="L241" s="46">
        <f t="shared" si="70"/>
        <v>0</v>
      </c>
      <c r="M241" s="46">
        <f t="shared" si="70"/>
        <v>0</v>
      </c>
      <c r="N241" s="46">
        <f t="shared" si="70"/>
        <v>0</v>
      </c>
      <c r="O241" s="46">
        <f t="shared" si="70"/>
        <v>0</v>
      </c>
      <c r="P241" s="46">
        <f t="shared" si="70"/>
        <v>0</v>
      </c>
      <c r="Q241" s="46">
        <f t="shared" si="70"/>
        <v>0</v>
      </c>
      <c r="R241" s="46">
        <f t="shared" si="70"/>
        <v>0</v>
      </c>
      <c r="S241" s="46">
        <f t="shared" si="70"/>
        <v>0</v>
      </c>
      <c r="T241" s="46">
        <f t="shared" si="70"/>
        <v>0</v>
      </c>
      <c r="U241" s="46">
        <f t="shared" si="70"/>
        <v>0</v>
      </c>
      <c r="V241" s="46">
        <f t="shared" si="70"/>
        <v>0</v>
      </c>
      <c r="W241" s="46">
        <f t="shared" si="70"/>
        <v>0</v>
      </c>
      <c r="X241" s="46">
        <f t="shared" si="70"/>
        <v>0</v>
      </c>
      <c r="Y241" s="46">
        <f t="shared" si="70"/>
        <v>0</v>
      </c>
      <c r="Z241" s="46">
        <f t="shared" si="70"/>
        <v>0</v>
      </c>
      <c r="AA241" s="46">
        <f t="shared" si="70"/>
        <v>0</v>
      </c>
      <c r="AB241" s="46">
        <f t="shared" si="70"/>
        <v>0</v>
      </c>
      <c r="AC241" s="46">
        <f t="shared" si="70"/>
        <v>0</v>
      </c>
      <c r="AD241" s="46">
        <f t="shared" si="70"/>
        <v>0</v>
      </c>
      <c r="AE241" s="46">
        <f t="shared" si="70"/>
        <v>0</v>
      </c>
      <c r="AF241" s="46">
        <f t="shared" si="70"/>
        <v>0</v>
      </c>
      <c r="AG241" s="47">
        <f t="shared" si="70"/>
        <v>0</v>
      </c>
    </row>
    <row r="242" spans="1:33" ht="31.5" x14ac:dyDescent="0.25">
      <c r="A242" s="48" t="s">
        <v>56</v>
      </c>
      <c r="B242" s="44" t="s">
        <v>57</v>
      </c>
      <c r="C242" s="44"/>
      <c r="D242" s="46">
        <f>SUM(D243:D244)</f>
        <v>0</v>
      </c>
      <c r="E242" s="46">
        <f t="shared" ref="E242:AG242" si="71">SUM(E243:E244)</f>
        <v>0</v>
      </c>
      <c r="F242" s="46">
        <f t="shared" si="71"/>
        <v>0</v>
      </c>
      <c r="G242" s="46">
        <f t="shared" si="71"/>
        <v>0</v>
      </c>
      <c r="H242" s="46">
        <f t="shared" si="71"/>
        <v>0</v>
      </c>
      <c r="I242" s="46">
        <f t="shared" si="71"/>
        <v>0</v>
      </c>
      <c r="J242" s="46">
        <f t="shared" si="71"/>
        <v>0</v>
      </c>
      <c r="K242" s="46">
        <f t="shared" si="71"/>
        <v>0</v>
      </c>
      <c r="L242" s="46">
        <f t="shared" si="71"/>
        <v>0</v>
      </c>
      <c r="M242" s="46">
        <f t="shared" si="71"/>
        <v>0</v>
      </c>
      <c r="N242" s="46">
        <f t="shared" si="71"/>
        <v>0</v>
      </c>
      <c r="O242" s="46">
        <f t="shared" si="71"/>
        <v>0</v>
      </c>
      <c r="P242" s="46">
        <f t="shared" si="71"/>
        <v>0</v>
      </c>
      <c r="Q242" s="46">
        <f t="shared" si="71"/>
        <v>0</v>
      </c>
      <c r="R242" s="46">
        <f t="shared" si="71"/>
        <v>0</v>
      </c>
      <c r="S242" s="46">
        <f t="shared" si="71"/>
        <v>0</v>
      </c>
      <c r="T242" s="46">
        <f t="shared" si="71"/>
        <v>0</v>
      </c>
      <c r="U242" s="46">
        <f t="shared" si="71"/>
        <v>0</v>
      </c>
      <c r="V242" s="46">
        <f t="shared" si="71"/>
        <v>0</v>
      </c>
      <c r="W242" s="46">
        <f t="shared" si="71"/>
        <v>0</v>
      </c>
      <c r="X242" s="46">
        <f t="shared" si="71"/>
        <v>0</v>
      </c>
      <c r="Y242" s="46">
        <f t="shared" si="71"/>
        <v>0</v>
      </c>
      <c r="Z242" s="46">
        <f t="shared" si="71"/>
        <v>0</v>
      </c>
      <c r="AA242" s="46">
        <f t="shared" si="71"/>
        <v>0</v>
      </c>
      <c r="AB242" s="46">
        <f t="shared" si="71"/>
        <v>0</v>
      </c>
      <c r="AC242" s="46">
        <f t="shared" si="71"/>
        <v>0</v>
      </c>
      <c r="AD242" s="46">
        <f t="shared" si="71"/>
        <v>0</v>
      </c>
      <c r="AE242" s="46">
        <f t="shared" si="71"/>
        <v>0</v>
      </c>
      <c r="AF242" s="46">
        <f t="shared" si="71"/>
        <v>0</v>
      </c>
      <c r="AG242" s="47">
        <f t="shared" si="71"/>
        <v>0</v>
      </c>
    </row>
    <row r="243" spans="1:33" x14ac:dyDescent="0.25">
      <c r="A243" s="212">
        <v>1</v>
      </c>
      <c r="B243" s="50" t="s">
        <v>58</v>
      </c>
      <c r="C243" s="51" t="s">
        <v>59</v>
      </c>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c r="AC243" s="53"/>
      <c r="AD243" s="53"/>
      <c r="AE243" s="53"/>
      <c r="AF243" s="53"/>
      <c r="AG243" s="57"/>
    </row>
    <row r="244" spans="1:33" ht="16.5" x14ac:dyDescent="0.25">
      <c r="A244" s="49">
        <v>2</v>
      </c>
      <c r="B244" s="358" t="s">
        <v>61</v>
      </c>
      <c r="C244" s="274" t="s">
        <v>62</v>
      </c>
      <c r="D244" s="53"/>
      <c r="E244" s="53"/>
      <c r="F244" s="53"/>
      <c r="G244" s="53"/>
      <c r="H244" s="53"/>
      <c r="I244" s="53"/>
      <c r="J244" s="53"/>
      <c r="K244" s="53"/>
      <c r="L244" s="53"/>
      <c r="M244" s="53"/>
      <c r="N244" s="53"/>
      <c r="O244" s="53"/>
      <c r="P244" s="53"/>
      <c r="Q244" s="53"/>
      <c r="R244" s="53"/>
      <c r="S244" s="53"/>
      <c r="T244" s="53"/>
      <c r="U244" s="53"/>
      <c r="V244" s="53"/>
      <c r="W244" s="53"/>
      <c r="X244" s="53"/>
      <c r="Y244" s="53"/>
      <c r="Z244" s="53"/>
      <c r="AA244" s="53"/>
      <c r="AB244" s="53"/>
      <c r="AC244" s="53"/>
      <c r="AD244" s="53"/>
      <c r="AE244" s="53"/>
      <c r="AF244" s="53"/>
      <c r="AG244" s="57"/>
    </row>
    <row r="245" spans="1:33" ht="31.5" x14ac:dyDescent="0.25">
      <c r="A245" s="43" t="s">
        <v>63</v>
      </c>
      <c r="B245" s="44" t="s">
        <v>64</v>
      </c>
      <c r="C245" s="51"/>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7"/>
    </row>
    <row r="246" spans="1:33" x14ac:dyDescent="0.25">
      <c r="A246" s="43" t="s">
        <v>65</v>
      </c>
      <c r="B246" s="44" t="s">
        <v>66</v>
      </c>
      <c r="C246" s="44"/>
      <c r="D246" s="46">
        <f>D247</f>
        <v>0</v>
      </c>
      <c r="E246" s="46">
        <f t="shared" ref="E246:AE246" si="72">E247</f>
        <v>0</v>
      </c>
      <c r="F246" s="46">
        <f t="shared" si="72"/>
        <v>0</v>
      </c>
      <c r="G246" s="46">
        <f t="shared" si="72"/>
        <v>0</v>
      </c>
      <c r="H246" s="46">
        <f t="shared" si="72"/>
        <v>0</v>
      </c>
      <c r="I246" s="46">
        <f t="shared" si="72"/>
        <v>0</v>
      </c>
      <c r="J246" s="46">
        <f t="shared" si="72"/>
        <v>0</v>
      </c>
      <c r="K246" s="46">
        <f t="shared" si="72"/>
        <v>0</v>
      </c>
      <c r="L246" s="46">
        <f t="shared" si="72"/>
        <v>0</v>
      </c>
      <c r="M246" s="46">
        <f t="shared" si="72"/>
        <v>0</v>
      </c>
      <c r="N246" s="46">
        <f t="shared" si="72"/>
        <v>0</v>
      </c>
      <c r="O246" s="46">
        <f t="shared" si="72"/>
        <v>0</v>
      </c>
      <c r="P246" s="46">
        <f t="shared" si="72"/>
        <v>0</v>
      </c>
      <c r="Q246" s="46">
        <f t="shared" si="72"/>
        <v>0</v>
      </c>
      <c r="R246" s="46">
        <f t="shared" si="72"/>
        <v>0</v>
      </c>
      <c r="S246" s="46">
        <f t="shared" si="72"/>
        <v>0</v>
      </c>
      <c r="T246" s="46">
        <f t="shared" si="72"/>
        <v>0</v>
      </c>
      <c r="U246" s="46">
        <f t="shared" si="72"/>
        <v>0</v>
      </c>
      <c r="V246" s="46">
        <f t="shared" si="72"/>
        <v>0</v>
      </c>
      <c r="W246" s="46">
        <f t="shared" si="72"/>
        <v>0</v>
      </c>
      <c r="X246" s="46">
        <f t="shared" si="72"/>
        <v>0</v>
      </c>
      <c r="Y246" s="46">
        <f t="shared" si="72"/>
        <v>0</v>
      </c>
      <c r="Z246" s="46">
        <f t="shared" si="72"/>
        <v>0</v>
      </c>
      <c r="AA246" s="46">
        <f t="shared" si="72"/>
        <v>0</v>
      </c>
      <c r="AB246" s="46">
        <f t="shared" si="72"/>
        <v>0</v>
      </c>
      <c r="AC246" s="46">
        <f t="shared" si="72"/>
        <v>0</v>
      </c>
      <c r="AD246" s="46">
        <f t="shared" si="72"/>
        <v>0</v>
      </c>
      <c r="AE246" s="46">
        <f t="shared" si="72"/>
        <v>0</v>
      </c>
      <c r="AF246" s="46">
        <f>AF247</f>
        <v>0</v>
      </c>
      <c r="AG246" s="47">
        <f t="shared" ref="AG246" si="73">AG247</f>
        <v>0</v>
      </c>
    </row>
    <row r="247" spans="1:33" ht="33" x14ac:dyDescent="0.25">
      <c r="A247" s="49">
        <f>A244+1</f>
        <v>3</v>
      </c>
      <c r="B247" s="358" t="s">
        <v>67</v>
      </c>
      <c r="C247" s="51" t="s">
        <v>68</v>
      </c>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7"/>
    </row>
    <row r="248" spans="1:33" ht="31.5" x14ac:dyDescent="0.25">
      <c r="A248" s="43" t="s">
        <v>70</v>
      </c>
      <c r="B248" s="44" t="s">
        <v>71</v>
      </c>
      <c r="C248" s="51"/>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c r="AC248" s="53"/>
      <c r="AD248" s="53"/>
      <c r="AE248" s="53"/>
      <c r="AF248" s="53"/>
      <c r="AG248" s="57"/>
    </row>
    <row r="249" spans="1:33" x14ac:dyDescent="0.25">
      <c r="A249" s="356" t="s">
        <v>212</v>
      </c>
      <c r="B249" s="357" t="s">
        <v>213</v>
      </c>
      <c r="C249" s="51"/>
      <c r="D249" s="46">
        <f>SUM(D250:D256)</f>
        <v>0</v>
      </c>
      <c r="E249" s="46">
        <f t="shared" ref="E249:AG249" si="74">SUM(E250:E256)</f>
        <v>0</v>
      </c>
      <c r="F249" s="46">
        <f t="shared" si="74"/>
        <v>0</v>
      </c>
      <c r="G249" s="46">
        <f t="shared" si="74"/>
        <v>0</v>
      </c>
      <c r="H249" s="46">
        <f t="shared" si="74"/>
        <v>0</v>
      </c>
      <c r="I249" s="46">
        <f t="shared" si="74"/>
        <v>0</v>
      </c>
      <c r="J249" s="46">
        <f t="shared" si="74"/>
        <v>0</v>
      </c>
      <c r="K249" s="46">
        <f t="shared" si="74"/>
        <v>0</v>
      </c>
      <c r="L249" s="46">
        <f t="shared" si="74"/>
        <v>0</v>
      </c>
      <c r="M249" s="46">
        <f t="shared" si="74"/>
        <v>0</v>
      </c>
      <c r="N249" s="46">
        <f t="shared" si="74"/>
        <v>0</v>
      </c>
      <c r="O249" s="46">
        <f t="shared" si="74"/>
        <v>0</v>
      </c>
      <c r="P249" s="46">
        <f t="shared" si="74"/>
        <v>0</v>
      </c>
      <c r="Q249" s="46">
        <f t="shared" si="74"/>
        <v>0</v>
      </c>
      <c r="R249" s="46">
        <f t="shared" si="74"/>
        <v>0</v>
      </c>
      <c r="S249" s="46">
        <f t="shared" si="74"/>
        <v>0</v>
      </c>
      <c r="T249" s="46">
        <f t="shared" si="74"/>
        <v>0</v>
      </c>
      <c r="U249" s="46">
        <f t="shared" si="74"/>
        <v>0</v>
      </c>
      <c r="V249" s="46">
        <f t="shared" si="74"/>
        <v>0</v>
      </c>
      <c r="W249" s="46">
        <f t="shared" si="74"/>
        <v>0</v>
      </c>
      <c r="X249" s="46">
        <f t="shared" si="74"/>
        <v>0</v>
      </c>
      <c r="Y249" s="46">
        <f t="shared" si="74"/>
        <v>0</v>
      </c>
      <c r="Z249" s="46">
        <f t="shared" si="74"/>
        <v>0</v>
      </c>
      <c r="AA249" s="46">
        <f t="shared" si="74"/>
        <v>0</v>
      </c>
      <c r="AB249" s="46">
        <f t="shared" si="74"/>
        <v>0</v>
      </c>
      <c r="AC249" s="46">
        <f t="shared" si="74"/>
        <v>0</v>
      </c>
      <c r="AD249" s="46">
        <f t="shared" si="74"/>
        <v>0</v>
      </c>
      <c r="AE249" s="46">
        <f t="shared" si="74"/>
        <v>0</v>
      </c>
      <c r="AF249" s="46">
        <f t="shared" si="74"/>
        <v>0</v>
      </c>
      <c r="AG249" s="47">
        <f t="shared" si="74"/>
        <v>0</v>
      </c>
    </row>
    <row r="250" spans="1:33" ht="82.5" x14ac:dyDescent="0.25">
      <c r="A250" s="49">
        <f>A247+1</f>
        <v>4</v>
      </c>
      <c r="B250" s="358" t="s">
        <v>226</v>
      </c>
      <c r="C250" s="51" t="s">
        <v>227</v>
      </c>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7"/>
    </row>
    <row r="251" spans="1:33" ht="49.5" x14ac:dyDescent="0.25">
      <c r="A251" s="49">
        <f>A250+1</f>
        <v>5</v>
      </c>
      <c r="B251" s="358" t="s">
        <v>228</v>
      </c>
      <c r="C251" s="51" t="s">
        <v>229</v>
      </c>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7"/>
    </row>
    <row r="252" spans="1:33" ht="66" x14ac:dyDescent="0.25">
      <c r="A252" s="49">
        <f t="shared" ref="A252:A256" si="75">A251+1</f>
        <v>6</v>
      </c>
      <c r="B252" s="358" t="s">
        <v>230</v>
      </c>
      <c r="C252" s="51" t="s">
        <v>231</v>
      </c>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7"/>
    </row>
    <row r="253" spans="1:33" ht="16.5" x14ac:dyDescent="0.25">
      <c r="A253" s="49">
        <f t="shared" si="75"/>
        <v>7</v>
      </c>
      <c r="B253" s="358" t="s">
        <v>76</v>
      </c>
      <c r="C253" s="51" t="s">
        <v>77</v>
      </c>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7"/>
    </row>
    <row r="254" spans="1:33" ht="16.5" x14ac:dyDescent="0.25">
      <c r="A254" s="49">
        <f t="shared" si="75"/>
        <v>8</v>
      </c>
      <c r="B254" s="358" t="s">
        <v>78</v>
      </c>
      <c r="C254" s="274" t="s">
        <v>79</v>
      </c>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7"/>
    </row>
    <row r="255" spans="1:33" ht="16.5" x14ac:dyDescent="0.25">
      <c r="A255" s="49">
        <f t="shared" si="75"/>
        <v>9</v>
      </c>
      <c r="B255" s="358" t="s">
        <v>80</v>
      </c>
      <c r="C255" s="58" t="s">
        <v>81</v>
      </c>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7"/>
    </row>
    <row r="256" spans="1:33" ht="16.5" x14ac:dyDescent="0.25">
      <c r="A256" s="49">
        <f t="shared" si="75"/>
        <v>10</v>
      </c>
      <c r="B256" s="358" t="s">
        <v>82</v>
      </c>
      <c r="C256" s="274" t="s">
        <v>83</v>
      </c>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7"/>
    </row>
    <row r="257" spans="1:33" x14ac:dyDescent="0.25">
      <c r="A257" s="353" t="s">
        <v>84</v>
      </c>
      <c r="B257" s="170" t="s">
        <v>85</v>
      </c>
      <c r="C257" s="51"/>
      <c r="D257" s="46">
        <f>D258+D259</f>
        <v>0</v>
      </c>
      <c r="E257" s="46">
        <f t="shared" ref="E257:AG257" si="76">E258+E259</f>
        <v>0</v>
      </c>
      <c r="F257" s="46">
        <f t="shared" si="76"/>
        <v>0</v>
      </c>
      <c r="G257" s="46">
        <f t="shared" si="76"/>
        <v>0</v>
      </c>
      <c r="H257" s="46">
        <f t="shared" si="76"/>
        <v>0</v>
      </c>
      <c r="I257" s="46">
        <f t="shared" si="76"/>
        <v>0</v>
      </c>
      <c r="J257" s="46">
        <f t="shared" si="76"/>
        <v>0</v>
      </c>
      <c r="K257" s="46">
        <f t="shared" si="76"/>
        <v>0</v>
      </c>
      <c r="L257" s="46">
        <f t="shared" si="76"/>
        <v>0</v>
      </c>
      <c r="M257" s="46">
        <f t="shared" si="76"/>
        <v>0</v>
      </c>
      <c r="N257" s="46">
        <f t="shared" si="76"/>
        <v>0</v>
      </c>
      <c r="O257" s="46">
        <f t="shared" si="76"/>
        <v>0</v>
      </c>
      <c r="P257" s="46">
        <f t="shared" si="76"/>
        <v>0</v>
      </c>
      <c r="Q257" s="46">
        <f t="shared" si="76"/>
        <v>0</v>
      </c>
      <c r="R257" s="46">
        <f t="shared" si="76"/>
        <v>0</v>
      </c>
      <c r="S257" s="46">
        <f t="shared" si="76"/>
        <v>0</v>
      </c>
      <c r="T257" s="46">
        <f t="shared" si="76"/>
        <v>0</v>
      </c>
      <c r="U257" s="46">
        <f t="shared" si="76"/>
        <v>0</v>
      </c>
      <c r="V257" s="46">
        <f t="shared" si="76"/>
        <v>0</v>
      </c>
      <c r="W257" s="46">
        <f t="shared" si="76"/>
        <v>0</v>
      </c>
      <c r="X257" s="46">
        <f t="shared" si="76"/>
        <v>0</v>
      </c>
      <c r="Y257" s="46">
        <f t="shared" si="76"/>
        <v>0</v>
      </c>
      <c r="Z257" s="46">
        <f t="shared" si="76"/>
        <v>0</v>
      </c>
      <c r="AA257" s="46">
        <f t="shared" si="76"/>
        <v>0</v>
      </c>
      <c r="AB257" s="46">
        <f t="shared" si="76"/>
        <v>0</v>
      </c>
      <c r="AC257" s="46">
        <f t="shared" si="76"/>
        <v>0</v>
      </c>
      <c r="AD257" s="46">
        <f t="shared" si="76"/>
        <v>0</v>
      </c>
      <c r="AE257" s="46">
        <f t="shared" si="76"/>
        <v>0</v>
      </c>
      <c r="AF257" s="46">
        <f t="shared" si="76"/>
        <v>0</v>
      </c>
      <c r="AG257" s="47">
        <f t="shared" si="76"/>
        <v>0</v>
      </c>
    </row>
    <row r="258" spans="1:33" ht="31.5" x14ac:dyDescent="0.25">
      <c r="A258" s="48" t="s">
        <v>86</v>
      </c>
      <c r="B258" s="44" t="s">
        <v>57</v>
      </c>
      <c r="C258" s="44"/>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c r="AE258" s="46"/>
      <c r="AF258" s="46"/>
      <c r="AG258" s="47"/>
    </row>
    <row r="259" spans="1:33" x14ac:dyDescent="0.25">
      <c r="A259" s="48" t="s">
        <v>87</v>
      </c>
      <c r="B259" s="61" t="s">
        <v>88</v>
      </c>
      <c r="C259" s="44"/>
      <c r="D259" s="46">
        <f>SUM(D260:D273)</f>
        <v>0</v>
      </c>
      <c r="E259" s="46">
        <f t="shared" ref="E259:AG259" si="77">SUM(E260:E273)</f>
        <v>0</v>
      </c>
      <c r="F259" s="46">
        <f t="shared" si="77"/>
        <v>0</v>
      </c>
      <c r="G259" s="46">
        <f t="shared" si="77"/>
        <v>0</v>
      </c>
      <c r="H259" s="46">
        <f t="shared" si="77"/>
        <v>0</v>
      </c>
      <c r="I259" s="46">
        <f t="shared" si="77"/>
        <v>0</v>
      </c>
      <c r="J259" s="46">
        <f t="shared" si="77"/>
        <v>0</v>
      </c>
      <c r="K259" s="46">
        <f t="shared" si="77"/>
        <v>0</v>
      </c>
      <c r="L259" s="46">
        <f t="shared" si="77"/>
        <v>0</v>
      </c>
      <c r="M259" s="46">
        <f t="shared" si="77"/>
        <v>0</v>
      </c>
      <c r="N259" s="46">
        <f t="shared" si="77"/>
        <v>0</v>
      </c>
      <c r="O259" s="46">
        <f t="shared" si="77"/>
        <v>0</v>
      </c>
      <c r="P259" s="46">
        <f t="shared" si="77"/>
        <v>0</v>
      </c>
      <c r="Q259" s="46">
        <f t="shared" si="77"/>
        <v>0</v>
      </c>
      <c r="R259" s="46">
        <f t="shared" si="77"/>
        <v>0</v>
      </c>
      <c r="S259" s="46">
        <f t="shared" si="77"/>
        <v>0</v>
      </c>
      <c r="T259" s="46">
        <f t="shared" si="77"/>
        <v>0</v>
      </c>
      <c r="U259" s="46">
        <f t="shared" si="77"/>
        <v>0</v>
      </c>
      <c r="V259" s="46">
        <f t="shared" si="77"/>
        <v>0</v>
      </c>
      <c r="W259" s="46">
        <f t="shared" si="77"/>
        <v>0</v>
      </c>
      <c r="X259" s="46">
        <f t="shared" si="77"/>
        <v>0</v>
      </c>
      <c r="Y259" s="46">
        <f t="shared" si="77"/>
        <v>0</v>
      </c>
      <c r="Z259" s="46">
        <f t="shared" si="77"/>
        <v>0</v>
      </c>
      <c r="AA259" s="46">
        <f t="shared" si="77"/>
        <v>0</v>
      </c>
      <c r="AB259" s="46">
        <f t="shared" si="77"/>
        <v>0</v>
      </c>
      <c r="AC259" s="46">
        <f t="shared" si="77"/>
        <v>0</v>
      </c>
      <c r="AD259" s="46">
        <f t="shared" si="77"/>
        <v>0</v>
      </c>
      <c r="AE259" s="46">
        <f t="shared" si="77"/>
        <v>0</v>
      </c>
      <c r="AF259" s="46">
        <f t="shared" si="77"/>
        <v>0</v>
      </c>
      <c r="AG259" s="47">
        <f t="shared" si="77"/>
        <v>0</v>
      </c>
    </row>
    <row r="260" spans="1:33" ht="33" x14ac:dyDescent="0.25">
      <c r="A260" s="49">
        <f>A256+1</f>
        <v>11</v>
      </c>
      <c r="B260" s="358" t="s">
        <v>89</v>
      </c>
      <c r="C260" s="51" t="s">
        <v>90</v>
      </c>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7"/>
    </row>
    <row r="261" spans="1:33" ht="82.5" x14ac:dyDescent="0.25">
      <c r="A261" s="49">
        <f>A260+1</f>
        <v>12</v>
      </c>
      <c r="B261" s="358" t="s">
        <v>91</v>
      </c>
      <c r="C261" s="51" t="s">
        <v>92</v>
      </c>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7"/>
    </row>
    <row r="262" spans="1:33" ht="33" x14ac:dyDescent="0.25">
      <c r="A262" s="49">
        <f t="shared" ref="A262:A273" si="78">A261+1</f>
        <v>13</v>
      </c>
      <c r="B262" s="364" t="s">
        <v>93</v>
      </c>
      <c r="C262" s="274" t="s">
        <v>94</v>
      </c>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7"/>
    </row>
    <row r="263" spans="1:33" ht="33" x14ac:dyDescent="0.25">
      <c r="A263" s="49">
        <f t="shared" si="78"/>
        <v>14</v>
      </c>
      <c r="B263" s="358" t="s">
        <v>95</v>
      </c>
      <c r="C263" s="274" t="s">
        <v>96</v>
      </c>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7"/>
    </row>
    <row r="264" spans="1:33" ht="66" x14ac:dyDescent="0.25">
      <c r="A264" s="49">
        <f t="shared" si="78"/>
        <v>15</v>
      </c>
      <c r="B264" s="358" t="s">
        <v>97</v>
      </c>
      <c r="C264" s="51" t="s">
        <v>98</v>
      </c>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7"/>
    </row>
    <row r="265" spans="1:33" ht="66" x14ac:dyDescent="0.25">
      <c r="A265" s="49">
        <f t="shared" si="78"/>
        <v>16</v>
      </c>
      <c r="B265" s="358" t="s">
        <v>99</v>
      </c>
      <c r="C265" s="51" t="s">
        <v>100</v>
      </c>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c r="AC265" s="53"/>
      <c r="AD265" s="53"/>
      <c r="AE265" s="53"/>
      <c r="AF265" s="53"/>
      <c r="AG265" s="57"/>
    </row>
    <row r="266" spans="1:33" ht="49.5" x14ac:dyDescent="0.25">
      <c r="A266" s="49">
        <f t="shared" si="78"/>
        <v>17</v>
      </c>
      <c r="B266" s="358" t="s">
        <v>101</v>
      </c>
      <c r="C266" s="51" t="s">
        <v>102</v>
      </c>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c r="AC266" s="53"/>
      <c r="AD266" s="53"/>
      <c r="AE266" s="53"/>
      <c r="AF266" s="53"/>
      <c r="AG266" s="57"/>
    </row>
    <row r="267" spans="1:33" ht="49.5" x14ac:dyDescent="0.25">
      <c r="A267" s="49">
        <f t="shared" si="78"/>
        <v>18</v>
      </c>
      <c r="B267" s="358" t="s">
        <v>103</v>
      </c>
      <c r="C267" s="51" t="s">
        <v>104</v>
      </c>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c r="AC267" s="53"/>
      <c r="AD267" s="53"/>
      <c r="AE267" s="53"/>
      <c r="AF267" s="53"/>
      <c r="AG267" s="57"/>
    </row>
    <row r="268" spans="1:33" ht="66" x14ac:dyDescent="0.25">
      <c r="A268" s="49">
        <f t="shared" si="78"/>
        <v>19</v>
      </c>
      <c r="B268" s="358" t="s">
        <v>105</v>
      </c>
      <c r="C268" s="51" t="s">
        <v>106</v>
      </c>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c r="AC268" s="53"/>
      <c r="AD268" s="53"/>
      <c r="AE268" s="53"/>
      <c r="AF268" s="53"/>
      <c r="AG268" s="57"/>
    </row>
    <row r="269" spans="1:33" ht="49.5" x14ac:dyDescent="0.25">
      <c r="A269" s="49">
        <f t="shared" si="78"/>
        <v>20</v>
      </c>
      <c r="B269" s="358" t="s">
        <v>107</v>
      </c>
      <c r="C269" s="51" t="s">
        <v>108</v>
      </c>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c r="AC269" s="53"/>
      <c r="AD269" s="53"/>
      <c r="AE269" s="53"/>
      <c r="AF269" s="53"/>
      <c r="AG269" s="57"/>
    </row>
    <row r="270" spans="1:33" ht="16.5" x14ac:dyDescent="0.25">
      <c r="A270" s="49">
        <f t="shared" si="78"/>
        <v>21</v>
      </c>
      <c r="B270" s="358" t="s">
        <v>109</v>
      </c>
      <c r="C270" s="279" t="s">
        <v>110</v>
      </c>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c r="AC270" s="53"/>
      <c r="AD270" s="53"/>
      <c r="AE270" s="53"/>
      <c r="AF270" s="53"/>
      <c r="AG270" s="57"/>
    </row>
    <row r="271" spans="1:33" ht="16.5" x14ac:dyDescent="0.25">
      <c r="A271" s="49">
        <f t="shared" si="78"/>
        <v>22</v>
      </c>
      <c r="B271" s="358" t="s">
        <v>119</v>
      </c>
      <c r="C271" s="70" t="s">
        <v>120</v>
      </c>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c r="AC271" s="53"/>
      <c r="AD271" s="53"/>
      <c r="AE271" s="53"/>
      <c r="AF271" s="53"/>
      <c r="AG271" s="57"/>
    </row>
    <row r="272" spans="1:33" ht="16.5" x14ac:dyDescent="0.25">
      <c r="A272" s="49">
        <f t="shared" si="78"/>
        <v>23</v>
      </c>
      <c r="B272" s="358" t="s">
        <v>145</v>
      </c>
      <c r="C272" s="400" t="s">
        <v>146</v>
      </c>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c r="AC272" s="53"/>
      <c r="AD272" s="53"/>
      <c r="AE272" s="53"/>
      <c r="AF272" s="53"/>
      <c r="AG272" s="57"/>
    </row>
    <row r="273" spans="1:33" ht="17.25" thickBot="1" x14ac:dyDescent="0.3">
      <c r="A273" s="71">
        <f t="shared" si="78"/>
        <v>24</v>
      </c>
      <c r="B273" s="359" t="s">
        <v>159</v>
      </c>
      <c r="C273" s="73" t="s">
        <v>160</v>
      </c>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c r="AC273" s="75"/>
      <c r="AD273" s="75"/>
      <c r="AE273" s="75"/>
      <c r="AF273" s="75"/>
      <c r="AG273" s="79"/>
    </row>
    <row r="274" spans="1:33" x14ac:dyDescent="0.25">
      <c r="A274" s="80"/>
      <c r="B274" s="81"/>
      <c r="C274" s="149"/>
      <c r="D274" s="149"/>
      <c r="E274" s="149"/>
      <c r="F274" s="149"/>
      <c r="G274" s="149"/>
      <c r="H274" s="149"/>
      <c r="I274" s="149"/>
      <c r="J274" s="149"/>
      <c r="K274" s="149"/>
      <c r="L274" s="149"/>
      <c r="M274" s="149"/>
      <c r="N274" s="149"/>
      <c r="O274" s="149"/>
      <c r="P274" s="149"/>
      <c r="Q274" s="149"/>
      <c r="R274" s="149"/>
      <c r="S274" s="149"/>
      <c r="T274" s="194"/>
      <c r="U274" s="194"/>
      <c r="V274" s="194"/>
      <c r="W274" s="194"/>
    </row>
    <row r="275" spans="1:33" x14ac:dyDescent="0.25">
      <c r="A275" s="172"/>
      <c r="B275" s="147"/>
      <c r="C275" s="149"/>
      <c r="D275" s="149"/>
      <c r="E275" s="149"/>
      <c r="F275" s="149"/>
      <c r="G275" s="149"/>
      <c r="H275" s="149"/>
      <c r="I275" s="149"/>
      <c r="J275" s="149"/>
      <c r="K275" s="149"/>
      <c r="L275" s="149"/>
      <c r="M275" s="149"/>
      <c r="N275" s="149"/>
      <c r="O275" s="149"/>
      <c r="P275" s="149"/>
      <c r="Q275" s="149"/>
      <c r="R275" s="149"/>
      <c r="S275" s="149"/>
      <c r="T275" s="194"/>
      <c r="U275" s="194"/>
      <c r="V275" s="194"/>
      <c r="W275" s="194"/>
    </row>
    <row r="276" spans="1:33" x14ac:dyDescent="0.25">
      <c r="A276" s="172"/>
      <c r="B276" s="147"/>
      <c r="C276" s="149"/>
      <c r="D276" s="149"/>
      <c r="E276" s="149"/>
      <c r="F276" s="149"/>
      <c r="G276" s="149"/>
      <c r="H276" s="149"/>
      <c r="I276" s="149"/>
      <c r="J276" s="149"/>
      <c r="K276" s="149"/>
      <c r="L276" s="149"/>
      <c r="M276" s="149"/>
      <c r="N276" s="149"/>
      <c r="O276" s="149"/>
      <c r="P276" s="149"/>
      <c r="Q276" s="149"/>
      <c r="R276" s="149"/>
      <c r="S276" s="149"/>
      <c r="T276" s="194"/>
      <c r="U276" s="194"/>
      <c r="V276" s="194"/>
      <c r="W276" s="194"/>
    </row>
    <row r="277" spans="1:33" x14ac:dyDescent="0.25">
      <c r="A277" s="172"/>
      <c r="B277" s="147"/>
      <c r="C277" s="149"/>
      <c r="D277" s="149"/>
      <c r="E277" s="149"/>
      <c r="F277" s="149"/>
      <c r="G277" s="149"/>
      <c r="H277" s="149"/>
      <c r="I277" s="149"/>
      <c r="J277" s="149"/>
      <c r="K277" s="149"/>
      <c r="L277" s="149"/>
      <c r="M277" s="149"/>
      <c r="N277" s="149"/>
      <c r="O277" s="149"/>
      <c r="P277" s="149"/>
      <c r="Q277" s="149"/>
      <c r="R277" s="149"/>
      <c r="S277" s="149"/>
      <c r="T277" s="194"/>
      <c r="U277" s="194"/>
      <c r="V277" s="194"/>
      <c r="W277" s="194"/>
    </row>
    <row r="278" spans="1:33" x14ac:dyDescent="0.25">
      <c r="A278" s="172"/>
      <c r="B278" s="147"/>
      <c r="C278" s="149"/>
      <c r="D278" s="149"/>
      <c r="E278" s="149"/>
      <c r="F278" s="149"/>
      <c r="G278" s="149"/>
      <c r="H278" s="149"/>
      <c r="I278" s="149"/>
      <c r="J278" s="149"/>
      <c r="K278" s="149"/>
      <c r="L278" s="149"/>
      <c r="M278" s="149"/>
      <c r="N278" s="149"/>
      <c r="O278" s="149"/>
      <c r="P278" s="149"/>
      <c r="Q278" s="149"/>
      <c r="R278" s="149"/>
      <c r="S278" s="149"/>
      <c r="T278" s="194"/>
      <c r="U278" s="194"/>
      <c r="V278" s="194"/>
      <c r="W278" s="194"/>
    </row>
    <row r="279" spans="1:33" ht="18.75" x14ac:dyDescent="0.3">
      <c r="A279" s="197" t="s">
        <v>243</v>
      </c>
      <c r="B279" s="197"/>
      <c r="C279" s="197"/>
      <c r="D279" s="197"/>
      <c r="E279" s="197"/>
      <c r="F279" s="197"/>
      <c r="G279" s="197"/>
      <c r="H279" s="197"/>
      <c r="I279" s="197"/>
      <c r="J279" s="197"/>
      <c r="K279" s="197"/>
      <c r="L279" s="197"/>
      <c r="M279" s="195"/>
      <c r="N279" s="195"/>
      <c r="O279" s="195"/>
      <c r="P279" s="195"/>
      <c r="Q279" s="195"/>
      <c r="R279" s="195"/>
      <c r="S279" s="195"/>
      <c r="T279" s="195"/>
      <c r="U279" s="195"/>
      <c r="V279" s="195"/>
      <c r="W279" s="195"/>
    </row>
    <row r="280" spans="1:33" ht="16.5" thickBot="1" x14ac:dyDescent="0.3">
      <c r="A280" s="198"/>
      <c r="B280" s="198"/>
      <c r="C280" s="198"/>
      <c r="D280" s="198"/>
      <c r="E280" s="198"/>
      <c r="F280" s="198"/>
      <c r="G280" s="198"/>
      <c r="H280" s="198"/>
      <c r="I280" s="198"/>
      <c r="J280" s="198"/>
      <c r="K280" s="198"/>
      <c r="L280" s="198"/>
      <c r="M280" s="195"/>
      <c r="N280" s="195"/>
      <c r="O280" s="195"/>
      <c r="P280" s="195"/>
      <c r="Q280" s="195"/>
      <c r="R280" s="195"/>
      <c r="S280" s="195"/>
      <c r="T280" s="195"/>
      <c r="U280" s="195"/>
      <c r="V280" s="195"/>
      <c r="W280" s="195"/>
    </row>
    <row r="281" spans="1:33" ht="33" customHeight="1" x14ac:dyDescent="0.25">
      <c r="A281" s="124" t="s">
        <v>197</v>
      </c>
      <c r="B281" s="125" t="s">
        <v>25</v>
      </c>
      <c r="C281" s="125" t="s">
        <v>198</v>
      </c>
      <c r="D281" s="199" t="s">
        <v>244</v>
      </c>
      <c r="E281" s="200"/>
      <c r="F281" s="200"/>
      <c r="G281" s="201" t="s">
        <v>245</v>
      </c>
      <c r="H281" s="201"/>
      <c r="I281" s="202"/>
      <c r="J281" s="102"/>
      <c r="K281" s="102"/>
      <c r="L281" s="102"/>
      <c r="M281" s="102"/>
      <c r="N281" s="102"/>
      <c r="O281" s="102"/>
      <c r="P281" s="102"/>
      <c r="Q281" s="102"/>
    </row>
    <row r="282" spans="1:33" ht="61.5" customHeight="1" x14ac:dyDescent="0.25">
      <c r="A282" s="128"/>
      <c r="B282" s="129"/>
      <c r="C282" s="129"/>
      <c r="D282" s="184"/>
      <c r="E282" s="185"/>
      <c r="F282" s="185"/>
      <c r="G282" s="203"/>
      <c r="H282" s="203"/>
      <c r="I282" s="204"/>
    </row>
    <row r="283" spans="1:33" ht="54" customHeight="1" x14ac:dyDescent="0.25">
      <c r="A283" s="128"/>
      <c r="B283" s="129"/>
      <c r="C283" s="129"/>
      <c r="D283" s="133" t="s">
        <v>246</v>
      </c>
      <c r="E283" s="133"/>
      <c r="F283" s="133"/>
      <c r="G283" s="203"/>
      <c r="H283" s="203"/>
      <c r="I283" s="204"/>
    </row>
    <row r="284" spans="1:33" x14ac:dyDescent="0.25">
      <c r="A284" s="137">
        <v>1</v>
      </c>
      <c r="B284" s="138">
        <v>2</v>
      </c>
      <c r="C284" s="138">
        <v>3</v>
      </c>
      <c r="D284" s="132">
        <v>4</v>
      </c>
      <c r="E284" s="132"/>
      <c r="F284" s="132"/>
      <c r="G284" s="205">
        <v>7</v>
      </c>
      <c r="H284" s="205"/>
      <c r="I284" s="206"/>
    </row>
    <row r="285" spans="1:33" x14ac:dyDescent="0.25">
      <c r="A285" s="43"/>
      <c r="B285" s="44" t="s">
        <v>54</v>
      </c>
      <c r="C285" s="44"/>
      <c r="D285" s="34"/>
      <c r="E285" s="35"/>
      <c r="F285" s="36"/>
      <c r="G285" s="207"/>
      <c r="H285" s="208"/>
      <c r="I285" s="209"/>
      <c r="J285" s="210"/>
      <c r="K285" s="210"/>
      <c r="L285" s="210"/>
      <c r="M285" s="210"/>
      <c r="N285" s="210"/>
      <c r="O285" s="210"/>
      <c r="P285" s="210"/>
      <c r="Q285" s="210"/>
      <c r="R285" s="210"/>
      <c r="S285" s="210"/>
      <c r="T285" s="210"/>
      <c r="U285" s="210"/>
    </row>
    <row r="286" spans="1:33" x14ac:dyDescent="0.25">
      <c r="A286" s="43">
        <v>1</v>
      </c>
      <c r="B286" s="44" t="s">
        <v>55</v>
      </c>
      <c r="C286" s="44"/>
      <c r="D286" s="34"/>
      <c r="E286" s="35"/>
      <c r="F286" s="36"/>
      <c r="G286" s="207"/>
      <c r="H286" s="208"/>
      <c r="I286" s="209"/>
      <c r="J286" s="211"/>
      <c r="K286" s="211"/>
      <c r="L286" s="211"/>
      <c r="M286" s="211"/>
      <c r="N286" s="211"/>
      <c r="O286" s="211" t="s">
        <v>247</v>
      </c>
      <c r="P286" s="211"/>
      <c r="Q286" s="211"/>
      <c r="R286" s="80"/>
      <c r="S286" s="80"/>
      <c r="T286" s="80"/>
      <c r="U286" s="80"/>
    </row>
    <row r="287" spans="1:33" ht="31.5" x14ac:dyDescent="0.25">
      <c r="A287" s="48" t="s">
        <v>56</v>
      </c>
      <c r="B287" s="44" t="s">
        <v>57</v>
      </c>
      <c r="C287" s="44"/>
      <c r="D287" s="34"/>
      <c r="E287" s="35"/>
      <c r="F287" s="36"/>
      <c r="G287" s="207"/>
      <c r="H287" s="208"/>
      <c r="I287" s="209"/>
      <c r="J287" s="211"/>
      <c r="K287" s="211"/>
      <c r="L287" s="211"/>
      <c r="M287" s="211"/>
      <c r="N287" s="211"/>
      <c r="O287" s="211"/>
      <c r="P287" s="211"/>
      <c r="Q287" s="211"/>
      <c r="R287" s="80"/>
      <c r="S287" s="80"/>
      <c r="T287" s="80"/>
      <c r="U287" s="80"/>
    </row>
    <row r="288" spans="1:33" ht="63.75" customHeight="1" x14ac:dyDescent="0.25">
      <c r="A288" s="212">
        <v>1</v>
      </c>
      <c r="B288" s="50" t="s">
        <v>58</v>
      </c>
      <c r="C288" s="58" t="s">
        <v>59</v>
      </c>
      <c r="D288" s="34"/>
      <c r="E288" s="35"/>
      <c r="F288" s="36"/>
      <c r="G288" s="213" t="s">
        <v>248</v>
      </c>
      <c r="H288" s="214"/>
      <c r="I288" s="215"/>
      <c r="J288" s="81"/>
      <c r="K288" s="81"/>
      <c r="L288" s="81"/>
      <c r="M288" s="81"/>
      <c r="N288" s="81"/>
      <c r="O288" s="81"/>
      <c r="P288" s="81"/>
      <c r="Q288" s="81"/>
      <c r="R288" s="80"/>
      <c r="S288" s="80"/>
      <c r="T288" s="80"/>
      <c r="U288" s="80"/>
    </row>
    <row r="289" spans="1:27" ht="56.25" customHeight="1" x14ac:dyDescent="0.25">
      <c r="A289" s="49">
        <v>2</v>
      </c>
      <c r="B289" s="358" t="s">
        <v>61</v>
      </c>
      <c r="C289" s="274" t="s">
        <v>62</v>
      </c>
      <c r="D289" s="86">
        <v>0.29799999999999999</v>
      </c>
      <c r="E289" s="87"/>
      <c r="F289" s="88"/>
      <c r="G289" s="207"/>
      <c r="H289" s="208"/>
      <c r="I289" s="209"/>
      <c r="J289" s="81"/>
      <c r="K289" s="81"/>
      <c r="L289" s="81"/>
      <c r="M289" s="81"/>
      <c r="N289" s="81"/>
      <c r="O289" s="81"/>
      <c r="P289" s="81"/>
      <c r="Q289" s="81"/>
      <c r="R289" s="80"/>
      <c r="S289" s="80"/>
      <c r="T289" s="80"/>
      <c r="U289" s="80"/>
    </row>
    <row r="290" spans="1:27" ht="35.25" customHeight="1" x14ac:dyDescent="0.25">
      <c r="A290" s="43" t="s">
        <v>63</v>
      </c>
      <c r="B290" s="44" t="s">
        <v>64</v>
      </c>
      <c r="C290" s="142"/>
      <c r="D290" s="34"/>
      <c r="E290" s="35"/>
      <c r="F290" s="36"/>
      <c r="G290" s="207"/>
      <c r="H290" s="208"/>
      <c r="I290" s="209"/>
      <c r="J290" s="81"/>
      <c r="K290" s="81"/>
      <c r="L290" s="81"/>
      <c r="M290" s="81"/>
      <c r="N290" s="81"/>
      <c r="O290" s="81"/>
      <c r="P290" s="81"/>
      <c r="Q290" s="81"/>
      <c r="R290" s="80"/>
      <c r="S290" s="80"/>
      <c r="T290" s="80"/>
      <c r="U290" s="80"/>
    </row>
    <row r="291" spans="1:27" ht="35.25" customHeight="1" x14ac:dyDescent="0.25">
      <c r="A291" s="43" t="s">
        <v>65</v>
      </c>
      <c r="B291" s="44" t="s">
        <v>66</v>
      </c>
      <c r="C291" s="44"/>
      <c r="D291" s="34"/>
      <c r="E291" s="35"/>
      <c r="F291" s="36"/>
      <c r="G291" s="207"/>
      <c r="H291" s="208"/>
      <c r="I291" s="209"/>
      <c r="J291" s="81"/>
      <c r="K291" s="81"/>
      <c r="L291" s="81"/>
      <c r="M291" s="81"/>
      <c r="N291" s="81"/>
      <c r="O291" s="81"/>
      <c r="P291" s="81"/>
      <c r="Q291" s="81"/>
      <c r="R291" s="80"/>
      <c r="S291" s="80"/>
      <c r="T291" s="80"/>
      <c r="U291" s="80"/>
    </row>
    <row r="292" spans="1:27" ht="35.25" customHeight="1" x14ac:dyDescent="0.25">
      <c r="A292" s="43" t="s">
        <v>70</v>
      </c>
      <c r="B292" s="44" t="s">
        <v>71</v>
      </c>
      <c r="C292" s="142"/>
      <c r="D292" s="34"/>
      <c r="E292" s="35"/>
      <c r="F292" s="36"/>
      <c r="G292" s="207"/>
      <c r="H292" s="208"/>
      <c r="I292" s="209"/>
      <c r="J292" s="81"/>
      <c r="K292" s="81"/>
      <c r="L292" s="81"/>
      <c r="M292" s="81"/>
      <c r="N292" s="81"/>
      <c r="O292" s="81"/>
      <c r="P292" s="81"/>
      <c r="Q292" s="81"/>
      <c r="R292" s="80"/>
      <c r="S292" s="80"/>
      <c r="T292" s="80"/>
      <c r="U292" s="80"/>
    </row>
    <row r="293" spans="1:27" ht="35.25" customHeight="1" x14ac:dyDescent="0.25">
      <c r="A293" s="43" t="s">
        <v>212</v>
      </c>
      <c r="B293" s="44" t="s">
        <v>213</v>
      </c>
      <c r="C293" s="142"/>
      <c r="D293" s="34"/>
      <c r="E293" s="35"/>
      <c r="F293" s="36"/>
      <c r="G293" s="207"/>
      <c r="H293" s="208"/>
      <c r="I293" s="209"/>
      <c r="J293" s="81"/>
      <c r="K293" s="81"/>
      <c r="L293" s="81"/>
      <c r="M293" s="81"/>
      <c r="N293" s="81"/>
      <c r="O293" s="81"/>
      <c r="P293" s="81"/>
      <c r="Q293" s="81"/>
      <c r="R293" s="80"/>
      <c r="S293" s="80"/>
      <c r="T293" s="80"/>
      <c r="U293" s="80"/>
    </row>
    <row r="294" spans="1:27" ht="35.25" customHeight="1" x14ac:dyDescent="0.25">
      <c r="A294" s="353" t="s">
        <v>84</v>
      </c>
      <c r="B294" s="170" t="s">
        <v>85</v>
      </c>
      <c r="C294" s="142"/>
      <c r="D294" s="34"/>
      <c r="E294" s="35"/>
      <c r="F294" s="36"/>
      <c r="G294" s="207"/>
      <c r="H294" s="208"/>
      <c r="I294" s="209"/>
      <c r="J294" s="81"/>
      <c r="K294" s="81"/>
      <c r="L294" s="81"/>
      <c r="M294" s="81"/>
      <c r="N294" s="81"/>
      <c r="O294" s="81"/>
      <c r="P294" s="81"/>
      <c r="Q294" s="81"/>
      <c r="R294" s="80"/>
      <c r="S294" s="80"/>
      <c r="T294" s="80"/>
      <c r="U294" s="80"/>
    </row>
    <row r="295" spans="1:27" ht="35.25" customHeight="1" x14ac:dyDescent="0.25">
      <c r="A295" s="48" t="s">
        <v>86</v>
      </c>
      <c r="B295" s="44" t="s">
        <v>57</v>
      </c>
      <c r="C295" s="44"/>
      <c r="D295" s="34"/>
      <c r="E295" s="35"/>
      <c r="F295" s="36"/>
      <c r="G295" s="207"/>
      <c r="H295" s="208"/>
      <c r="I295" s="209"/>
      <c r="J295" s="211"/>
      <c r="K295" s="211"/>
      <c r="L295" s="211"/>
      <c r="M295" s="211"/>
      <c r="N295" s="211"/>
      <c r="O295" s="211"/>
      <c r="P295" s="211"/>
      <c r="Q295" s="211"/>
      <c r="R295" s="80"/>
      <c r="S295" s="80"/>
      <c r="T295" s="80"/>
      <c r="U295" s="80"/>
    </row>
    <row r="296" spans="1:27" ht="35.25" customHeight="1" thickBot="1" x14ac:dyDescent="0.3">
      <c r="A296" s="372" t="s">
        <v>87</v>
      </c>
      <c r="B296" s="216" t="s">
        <v>88</v>
      </c>
      <c r="C296" s="216"/>
      <c r="D296" s="217"/>
      <c r="E296" s="218"/>
      <c r="F296" s="219"/>
      <c r="G296" s="220"/>
      <c r="H296" s="221"/>
      <c r="I296" s="222"/>
      <c r="J296" s="211"/>
      <c r="K296" s="211"/>
      <c r="L296" s="211"/>
      <c r="M296" s="211"/>
      <c r="N296" s="211"/>
      <c r="O296" s="211"/>
      <c r="P296" s="211"/>
      <c r="Q296" s="211"/>
      <c r="R296" s="80"/>
      <c r="S296" s="80"/>
      <c r="T296" s="80"/>
      <c r="U296" s="80"/>
    </row>
    <row r="297" spans="1:27" x14ac:dyDescent="0.25">
      <c r="A297" s="80"/>
      <c r="B297" s="81"/>
      <c r="C297" s="81"/>
      <c r="D297" s="211"/>
      <c r="E297" s="211"/>
      <c r="F297" s="211"/>
      <c r="G297" s="210"/>
      <c r="H297" s="210"/>
      <c r="I297" s="210"/>
      <c r="J297" s="210"/>
      <c r="K297" s="210"/>
      <c r="L297" s="210"/>
      <c r="M297" s="210"/>
      <c r="N297" s="210"/>
      <c r="O297" s="210"/>
      <c r="P297" s="81"/>
      <c r="Q297" s="81"/>
      <c r="R297" s="81"/>
      <c r="S297" s="81"/>
      <c r="T297" s="81"/>
      <c r="U297" s="81"/>
      <c r="V297" s="81"/>
      <c r="W297" s="81"/>
      <c r="X297" s="80"/>
      <c r="Y297" s="80"/>
      <c r="Z297" s="80"/>
      <c r="AA297" s="80"/>
    </row>
    <row r="298" spans="1:27" x14ac:dyDescent="0.25">
      <c r="A298" s="80"/>
      <c r="B298" s="81"/>
      <c r="C298" s="81"/>
      <c r="D298" s="211"/>
      <c r="E298" s="211"/>
      <c r="F298" s="211"/>
      <c r="G298" s="210"/>
      <c r="H298" s="210"/>
      <c r="I298" s="210"/>
      <c r="J298" s="210"/>
      <c r="K298" s="210"/>
      <c r="L298" s="210"/>
      <c r="M298" s="210"/>
      <c r="N298" s="210"/>
      <c r="O298" s="210"/>
      <c r="P298" s="81"/>
      <c r="Q298" s="81"/>
      <c r="R298" s="81"/>
      <c r="S298" s="81"/>
      <c r="T298" s="81"/>
      <c r="U298" s="81"/>
      <c r="V298" s="81"/>
      <c r="W298" s="81"/>
      <c r="X298" s="80"/>
      <c r="Y298" s="80"/>
      <c r="Z298" s="80"/>
      <c r="AA298" s="80"/>
    </row>
    <row r="299" spans="1:27" x14ac:dyDescent="0.25">
      <c r="A299" s="80"/>
      <c r="B299" s="81"/>
      <c r="C299" s="81"/>
      <c r="D299" s="211"/>
      <c r="E299" s="211"/>
      <c r="F299" s="211"/>
      <c r="G299" s="210"/>
      <c r="H299" s="210"/>
      <c r="I299" s="210"/>
      <c r="J299" s="210"/>
      <c r="K299" s="210"/>
      <c r="L299" s="210"/>
      <c r="M299" s="210"/>
      <c r="N299" s="210"/>
      <c r="O299" s="210"/>
      <c r="P299" s="81"/>
      <c r="Q299" s="81"/>
      <c r="R299" s="81"/>
      <c r="S299" s="81"/>
      <c r="T299" s="81"/>
      <c r="U299" s="81"/>
      <c r="V299" s="81"/>
      <c r="W299" s="81"/>
      <c r="X299" s="80"/>
      <c r="Y299" s="80"/>
      <c r="Z299" s="80"/>
      <c r="AA299" s="80"/>
    </row>
    <row r="300" spans="1:27" ht="42.75" customHeight="1" thickBot="1" x14ac:dyDescent="0.3">
      <c r="A300" s="373" t="s">
        <v>249</v>
      </c>
      <c r="B300" s="373"/>
      <c r="C300" s="373"/>
      <c r="D300" s="373"/>
      <c r="E300" s="373"/>
      <c r="F300" s="373"/>
      <c r="G300" s="373"/>
      <c r="H300" s="373"/>
    </row>
    <row r="301" spans="1:27" ht="36" customHeight="1" x14ac:dyDescent="0.25">
      <c r="A301" s="374"/>
      <c r="B301" s="17" t="s">
        <v>250</v>
      </c>
      <c r="C301" s="18" t="s">
        <v>251</v>
      </c>
      <c r="D301" s="18"/>
      <c r="E301" s="18"/>
      <c r="F301" s="375"/>
      <c r="G301" s="223"/>
      <c r="H301" s="376"/>
    </row>
    <row r="302" spans="1:27" x14ac:dyDescent="0.25">
      <c r="A302" s="377"/>
      <c r="B302" s="27"/>
      <c r="C302" s="224">
        <v>2015</v>
      </c>
      <c r="D302" s="224">
        <v>2016</v>
      </c>
      <c r="E302" s="224">
        <v>2017</v>
      </c>
      <c r="F302" s="224">
        <v>2018</v>
      </c>
      <c r="G302" s="138">
        <v>2019</v>
      </c>
      <c r="H302" s="225">
        <v>2020</v>
      </c>
    </row>
    <row r="303" spans="1:27" x14ac:dyDescent="0.25">
      <c r="A303" s="378">
        <v>1</v>
      </c>
      <c r="B303" s="49">
        <v>2</v>
      </c>
      <c r="C303" s="138">
        <v>3</v>
      </c>
      <c r="D303" s="51">
        <v>4</v>
      </c>
      <c r="E303" s="138">
        <v>5</v>
      </c>
      <c r="F303" s="69"/>
      <c r="G303" s="138"/>
      <c r="H303" s="379"/>
    </row>
    <row r="304" spans="1:27" ht="68.25" customHeight="1" x14ac:dyDescent="0.25">
      <c r="A304" s="378">
        <v>1</v>
      </c>
      <c r="B304" s="380" t="s">
        <v>252</v>
      </c>
      <c r="C304" s="381">
        <v>1.2171E-3</v>
      </c>
      <c r="D304" s="381">
        <v>1.1988400000000001E-3</v>
      </c>
      <c r="E304" s="381">
        <v>1.1808610000000001E-3</v>
      </c>
      <c r="F304" s="382" t="s">
        <v>253</v>
      </c>
      <c r="G304" s="382" t="s">
        <v>253</v>
      </c>
      <c r="H304" s="383" t="s">
        <v>253</v>
      </c>
    </row>
    <row r="305" spans="1:45" ht="68.25" customHeight="1" x14ac:dyDescent="0.25">
      <c r="A305" s="378">
        <v>2</v>
      </c>
      <c r="B305" s="380" t="s">
        <v>254</v>
      </c>
      <c r="C305" s="382">
        <v>1</v>
      </c>
      <c r="D305" s="382">
        <v>1</v>
      </c>
      <c r="E305" s="382">
        <v>1</v>
      </c>
      <c r="F305" s="382" t="s">
        <v>253</v>
      </c>
      <c r="G305" s="382" t="s">
        <v>253</v>
      </c>
      <c r="H305" s="383" t="s">
        <v>253</v>
      </c>
    </row>
    <row r="306" spans="1:45" ht="68.25" customHeight="1" thickBot="1" x14ac:dyDescent="0.3">
      <c r="A306" s="384">
        <v>3</v>
      </c>
      <c r="B306" s="385" t="s">
        <v>255</v>
      </c>
      <c r="C306" s="386">
        <v>0.87529999999999997</v>
      </c>
      <c r="D306" s="386">
        <v>0.86219999999999997</v>
      </c>
      <c r="E306" s="386">
        <v>0.84919999999999995</v>
      </c>
      <c r="F306" s="386" t="s">
        <v>253</v>
      </c>
      <c r="G306" s="386" t="s">
        <v>253</v>
      </c>
      <c r="H306" s="387" t="s">
        <v>253</v>
      </c>
    </row>
    <row r="307" spans="1:45" x14ac:dyDescent="0.25">
      <c r="A307" s="172"/>
      <c r="B307" s="388"/>
      <c r="C307" s="389"/>
      <c r="D307" s="389"/>
      <c r="E307" s="389"/>
      <c r="G307" s="193"/>
    </row>
    <row r="308" spans="1:45" ht="18.75" customHeight="1" x14ac:dyDescent="0.25">
      <c r="A308" s="172"/>
      <c r="B308" s="388"/>
      <c r="C308" s="389"/>
      <c r="D308" s="389"/>
      <c r="E308" s="389"/>
      <c r="G308" s="193"/>
    </row>
    <row r="309" spans="1:45" x14ac:dyDescent="0.25">
      <c r="A309" s="172"/>
      <c r="B309" s="147"/>
      <c r="C309" s="149"/>
      <c r="D309" s="149"/>
      <c r="E309" s="149"/>
      <c r="F309" s="149"/>
      <c r="G309" s="149"/>
      <c r="H309" s="149"/>
      <c r="I309" s="149"/>
      <c r="J309" s="149"/>
      <c r="K309" s="149"/>
      <c r="L309" s="149"/>
      <c r="M309" s="149"/>
      <c r="N309" s="149"/>
      <c r="O309" s="149"/>
      <c r="P309" s="149"/>
      <c r="Q309" s="149"/>
      <c r="R309" s="149"/>
      <c r="S309" s="149"/>
      <c r="T309" s="194"/>
      <c r="U309" s="194"/>
      <c r="V309" s="194"/>
      <c r="W309" s="194"/>
    </row>
    <row r="310" spans="1:45" ht="70.5" customHeight="1" x14ac:dyDescent="0.25">
      <c r="B310" s="226" t="s">
        <v>256</v>
      </c>
      <c r="C310" s="226"/>
      <c r="D310" s="226"/>
      <c r="E310" s="226"/>
      <c r="F310" s="226"/>
      <c r="G310" s="226"/>
      <c r="H310" s="226"/>
      <c r="I310" s="226"/>
      <c r="J310" s="226"/>
      <c r="K310" s="226"/>
      <c r="L310" s="226"/>
      <c r="M310" s="226"/>
      <c r="N310" s="226"/>
      <c r="O310" s="226"/>
      <c r="P310" s="226"/>
      <c r="Q310" s="226"/>
      <c r="R310" s="226"/>
      <c r="S310" s="226"/>
      <c r="T310" s="226"/>
      <c r="U310" s="226"/>
      <c r="V310" s="226"/>
      <c r="W310" s="226"/>
      <c r="X310" s="226"/>
      <c r="Y310" s="226"/>
      <c r="Z310" s="226"/>
      <c r="AA310" s="226"/>
      <c r="AB310" s="226"/>
      <c r="AC310" s="226"/>
      <c r="AD310" s="227"/>
      <c r="AE310" s="227"/>
      <c r="AF310" s="227"/>
      <c r="AG310" s="227"/>
      <c r="AH310" s="227"/>
      <c r="AI310" s="227"/>
      <c r="AJ310" s="227"/>
      <c r="AK310" s="227"/>
      <c r="AL310" s="227"/>
      <c r="AM310" s="227"/>
      <c r="AN310" s="227"/>
      <c r="AO310" s="227"/>
      <c r="AP310" s="227"/>
      <c r="AQ310" s="227"/>
      <c r="AR310" s="227"/>
      <c r="AS310" s="227"/>
    </row>
    <row r="311" spans="1:45" ht="84.75" customHeight="1" x14ac:dyDescent="0.25">
      <c r="B311" s="226" t="s">
        <v>257</v>
      </c>
      <c r="C311" s="226"/>
      <c r="D311" s="226"/>
      <c r="E311" s="226"/>
      <c r="F311" s="226"/>
      <c r="G311" s="226"/>
      <c r="H311" s="226"/>
      <c r="I311" s="226"/>
      <c r="J311" s="226"/>
      <c r="K311" s="226"/>
      <c r="L311" s="226"/>
      <c r="M311" s="226"/>
      <c r="N311" s="226"/>
      <c r="O311" s="226"/>
      <c r="P311" s="226"/>
      <c r="Q311" s="226"/>
      <c r="R311" s="226"/>
      <c r="S311" s="226"/>
      <c r="T311" s="226"/>
      <c r="U311" s="226"/>
      <c r="V311" s="226"/>
      <c r="W311" s="226"/>
      <c r="X311" s="226"/>
      <c r="Y311" s="226"/>
      <c r="Z311" s="226"/>
      <c r="AA311" s="226"/>
      <c r="AB311" s="226"/>
      <c r="AC311" s="226"/>
      <c r="AD311" s="226"/>
      <c r="AE311" s="226"/>
      <c r="AF311" s="226"/>
      <c r="AG311" s="226"/>
      <c r="AH311" s="226"/>
      <c r="AI311" s="226"/>
      <c r="AJ311" s="226"/>
      <c r="AK311" s="226"/>
      <c r="AL311" s="226"/>
      <c r="AM311" s="226"/>
      <c r="AN311" s="226"/>
      <c r="AO311" s="226"/>
      <c r="AP311" s="226"/>
      <c r="AQ311" s="226"/>
      <c r="AR311" s="226"/>
      <c r="AS311" s="226"/>
    </row>
    <row r="312" spans="1:45" ht="15.75" customHeight="1" x14ac:dyDescent="0.25">
      <c r="B312" s="228" t="s">
        <v>258</v>
      </c>
      <c r="C312" s="228"/>
      <c r="D312" s="228"/>
      <c r="E312" s="228"/>
      <c r="F312" s="228"/>
      <c r="G312" s="228"/>
      <c r="H312" s="228"/>
      <c r="I312" s="228"/>
      <c r="J312" s="228"/>
      <c r="K312" s="228"/>
      <c r="L312" s="228"/>
      <c r="M312" s="228"/>
      <c r="N312" s="228"/>
      <c r="O312" s="228"/>
      <c r="P312" s="228"/>
      <c r="Q312" s="228"/>
      <c r="R312" s="228"/>
      <c r="S312" s="228"/>
      <c r="T312" s="228"/>
      <c r="U312" s="228"/>
      <c r="V312" s="228"/>
      <c r="W312" s="228"/>
      <c r="X312" s="228"/>
      <c r="Y312" s="228"/>
      <c r="Z312" s="228"/>
      <c r="AA312" s="228"/>
      <c r="AB312" s="228"/>
      <c r="AC312" s="228"/>
    </row>
    <row r="313" spans="1:45" ht="15.75" customHeight="1" x14ac:dyDescent="0.25">
      <c r="B313" s="228" t="s">
        <v>259</v>
      </c>
      <c r="C313" s="228"/>
      <c r="D313" s="228"/>
      <c r="E313" s="228"/>
      <c r="F313" s="228"/>
      <c r="G313" s="228"/>
      <c r="H313" s="228"/>
      <c r="I313" s="228"/>
      <c r="J313" s="228"/>
      <c r="K313" s="228"/>
      <c r="L313" s="228"/>
      <c r="M313" s="228"/>
      <c r="N313" s="228"/>
      <c r="O313" s="228"/>
      <c r="P313" s="228"/>
      <c r="Q313" s="228"/>
      <c r="R313" s="228"/>
      <c r="S313" s="228"/>
      <c r="T313" s="228"/>
      <c r="U313" s="228"/>
      <c r="V313" s="228"/>
      <c r="W313" s="228"/>
      <c r="X313" s="228"/>
      <c r="Y313" s="228"/>
      <c r="Z313" s="228"/>
      <c r="AA313" s="228"/>
      <c r="AB313" s="228"/>
      <c r="AC313" s="228"/>
    </row>
    <row r="314" spans="1:45" ht="35.25" customHeight="1" x14ac:dyDescent="0.25">
      <c r="B314" s="229" t="s">
        <v>260</v>
      </c>
      <c r="C314" s="229"/>
      <c r="D314" s="229"/>
      <c r="E314" s="229"/>
      <c r="F314" s="229"/>
      <c r="G314" s="229"/>
      <c r="H314" s="229"/>
      <c r="I314" s="229"/>
      <c r="J314" s="229"/>
      <c r="K314" s="229"/>
      <c r="L314" s="229"/>
      <c r="M314" s="229"/>
      <c r="N314" s="229"/>
      <c r="O314" s="229"/>
      <c r="P314" s="229"/>
      <c r="Q314" s="229"/>
      <c r="R314" s="229"/>
      <c r="S314" s="229"/>
      <c r="T314" s="229"/>
      <c r="U314" s="229"/>
      <c r="V314" s="229"/>
      <c r="W314" s="229"/>
      <c r="X314" s="229"/>
      <c r="Y314" s="229"/>
      <c r="Z314" s="229"/>
      <c r="AA314" s="229"/>
      <c r="AB314" s="229"/>
      <c r="AC314" s="229"/>
      <c r="AD314" s="230"/>
      <c r="AE314" s="230"/>
      <c r="AF314" s="230"/>
      <c r="AG314" s="230"/>
      <c r="AH314" s="230"/>
      <c r="AI314" s="230"/>
      <c r="AJ314" s="230"/>
      <c r="AK314" s="230"/>
      <c r="AL314" s="230"/>
      <c r="AM314" s="230"/>
      <c r="AN314" s="230"/>
      <c r="AO314" s="230"/>
      <c r="AP314" s="230"/>
      <c r="AQ314" s="230"/>
      <c r="AR314" s="230"/>
      <c r="AS314" s="230"/>
    </row>
    <row r="315" spans="1:45" ht="38.25" customHeight="1" x14ac:dyDescent="0.25">
      <c r="B315" s="101" t="s">
        <v>261</v>
      </c>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c r="AC315" s="101"/>
      <c r="AD315" s="231"/>
      <c r="AE315" s="231"/>
      <c r="AF315" s="231"/>
      <c r="AG315" s="231"/>
      <c r="AH315" s="231"/>
      <c r="AI315" s="231"/>
      <c r="AJ315" s="231"/>
      <c r="AK315" s="231"/>
      <c r="AL315" s="231"/>
      <c r="AM315" s="231"/>
      <c r="AN315" s="231"/>
      <c r="AO315" s="231"/>
      <c r="AP315" s="231"/>
      <c r="AQ315" s="231"/>
      <c r="AR315" s="231"/>
      <c r="AS315" s="231"/>
    </row>
    <row r="316" spans="1:45" ht="18.75" customHeight="1" x14ac:dyDescent="0.25">
      <c r="B316" s="110" t="s">
        <v>262</v>
      </c>
      <c r="C316" s="231"/>
      <c r="D316" s="231"/>
      <c r="E316" s="231"/>
      <c r="F316" s="231"/>
      <c r="G316" s="231"/>
      <c r="H316" s="231"/>
      <c r="I316" s="231"/>
      <c r="J316" s="231"/>
      <c r="K316" s="231"/>
      <c r="L316" s="231"/>
      <c r="M316" s="231"/>
      <c r="N316" s="231"/>
      <c r="O316" s="231"/>
      <c r="P316" s="231"/>
      <c r="Q316" s="231"/>
      <c r="R316" s="231"/>
      <c r="S316" s="231"/>
      <c r="T316" s="231"/>
      <c r="U316" s="231"/>
      <c r="V316" s="231"/>
      <c r="W316" s="231"/>
      <c r="X316" s="231"/>
      <c r="Y316" s="231"/>
      <c r="Z316" s="231"/>
      <c r="AA316" s="231"/>
      <c r="AB316" s="231"/>
      <c r="AC316" s="231"/>
    </row>
    <row r="317" spans="1:45" ht="18.75" x14ac:dyDescent="0.25">
      <c r="B317" s="110" t="s">
        <v>263</v>
      </c>
    </row>
    <row r="318" spans="1:45" ht="18.75" x14ac:dyDescent="0.25">
      <c r="B318" s="390" t="s">
        <v>264</v>
      </c>
    </row>
    <row r="319" spans="1:45" ht="18.75" x14ac:dyDescent="0.25">
      <c r="B319" s="390" t="s">
        <v>265</v>
      </c>
    </row>
    <row r="320" spans="1:45" ht="18.75" x14ac:dyDescent="0.25">
      <c r="B320" s="110" t="s">
        <v>266</v>
      </c>
    </row>
  </sheetData>
  <mergeCells count="140">
    <mergeCell ref="B310:AC310"/>
    <mergeCell ref="B311:AS311"/>
    <mergeCell ref="B314:AC314"/>
    <mergeCell ref="B315:AC315"/>
    <mergeCell ref="D296:F296"/>
    <mergeCell ref="G296:I296"/>
    <mergeCell ref="A300:H300"/>
    <mergeCell ref="A301:A302"/>
    <mergeCell ref="B301:B302"/>
    <mergeCell ref="C301:E301"/>
    <mergeCell ref="D293:F293"/>
    <mergeCell ref="G293:I293"/>
    <mergeCell ref="D294:F294"/>
    <mergeCell ref="G294:I294"/>
    <mergeCell ref="D295:F295"/>
    <mergeCell ref="G295:I295"/>
    <mergeCell ref="D290:F290"/>
    <mergeCell ref="G290:I290"/>
    <mergeCell ref="D291:F291"/>
    <mergeCell ref="G291:I291"/>
    <mergeCell ref="D292:F292"/>
    <mergeCell ref="G292:I292"/>
    <mergeCell ref="D287:F287"/>
    <mergeCell ref="G287:I287"/>
    <mergeCell ref="D288:F288"/>
    <mergeCell ref="G288:I288"/>
    <mergeCell ref="D289:F289"/>
    <mergeCell ref="G289:I289"/>
    <mergeCell ref="D284:F284"/>
    <mergeCell ref="G284:I284"/>
    <mergeCell ref="D285:F285"/>
    <mergeCell ref="G285:I285"/>
    <mergeCell ref="D286:F286"/>
    <mergeCell ref="G286:I286"/>
    <mergeCell ref="X237:AB237"/>
    <mergeCell ref="AC237:AG237"/>
    <mergeCell ref="A279:L279"/>
    <mergeCell ref="A281:A283"/>
    <mergeCell ref="B281:B283"/>
    <mergeCell ref="C281:C283"/>
    <mergeCell ref="D281:F282"/>
    <mergeCell ref="G281:I283"/>
    <mergeCell ref="D283:F283"/>
    <mergeCell ref="BC195:BL195"/>
    <mergeCell ref="A234:W234"/>
    <mergeCell ref="A235:A238"/>
    <mergeCell ref="B235:B238"/>
    <mergeCell ref="C235:C238"/>
    <mergeCell ref="D235:AG236"/>
    <mergeCell ref="D237:H237"/>
    <mergeCell ref="I237:M237"/>
    <mergeCell ref="N237:R237"/>
    <mergeCell ref="S237:W237"/>
    <mergeCell ref="BH193:BH194"/>
    <mergeCell ref="BI193:BI194"/>
    <mergeCell ref="BJ193:BJ194"/>
    <mergeCell ref="BK193:BK194"/>
    <mergeCell ref="BL193:BL194"/>
    <mergeCell ref="E194:I194"/>
    <mergeCell ref="J194:N194"/>
    <mergeCell ref="O194:S194"/>
    <mergeCell ref="T194:X194"/>
    <mergeCell ref="Y194:AC194"/>
    <mergeCell ref="AD193:AH194"/>
    <mergeCell ref="AI193:AM194"/>
    <mergeCell ref="AN193:AR194"/>
    <mergeCell ref="AS193:AW194"/>
    <mergeCell ref="AX193:BB194"/>
    <mergeCell ref="BC193:BG193"/>
    <mergeCell ref="AM151:AS151"/>
    <mergeCell ref="AT151:AZ151"/>
    <mergeCell ref="BA177:BE187"/>
    <mergeCell ref="A191:BM191"/>
    <mergeCell ref="A192:A195"/>
    <mergeCell ref="B192:B195"/>
    <mergeCell ref="C192:C195"/>
    <mergeCell ref="D192:D194"/>
    <mergeCell ref="E192:BL192"/>
    <mergeCell ref="E193:AC193"/>
    <mergeCell ref="A148:AZ148"/>
    <mergeCell ref="A149:A152"/>
    <mergeCell ref="B149:B152"/>
    <mergeCell ref="C149:C152"/>
    <mergeCell ref="D149:J151"/>
    <mergeCell ref="K149:AZ150"/>
    <mergeCell ref="K151:Q151"/>
    <mergeCell ref="R151:X151"/>
    <mergeCell ref="Y151:AE151"/>
    <mergeCell ref="AF151:AL151"/>
    <mergeCell ref="A123:A126"/>
    <mergeCell ref="B123:B126"/>
    <mergeCell ref="C123:C126"/>
    <mergeCell ref="D123:AL124"/>
    <mergeCell ref="D125:J125"/>
    <mergeCell ref="K125:Q125"/>
    <mergeCell ref="R125:X125"/>
    <mergeCell ref="Y125:AE125"/>
    <mergeCell ref="AF125:AL125"/>
    <mergeCell ref="A99:A102"/>
    <mergeCell ref="B99:B102"/>
    <mergeCell ref="C99:C102"/>
    <mergeCell ref="D99:AL100"/>
    <mergeCell ref="D101:J101"/>
    <mergeCell ref="K101:Q101"/>
    <mergeCell ref="R101:X101"/>
    <mergeCell ref="Y101:AE101"/>
    <mergeCell ref="AF101:AL101"/>
    <mergeCell ref="A79:A82"/>
    <mergeCell ref="B79:B82"/>
    <mergeCell ref="C79:C82"/>
    <mergeCell ref="D79:AL80"/>
    <mergeCell ref="D81:J81"/>
    <mergeCell ref="K81:Q81"/>
    <mergeCell ref="R81:X81"/>
    <mergeCell ref="Y81:AE81"/>
    <mergeCell ref="AF81:AL81"/>
    <mergeCell ref="A53:A56"/>
    <mergeCell ref="B53:B56"/>
    <mergeCell ref="C53:C56"/>
    <mergeCell ref="D53:AL54"/>
    <mergeCell ref="D55:J55"/>
    <mergeCell ref="K55:Q55"/>
    <mergeCell ref="R55:X55"/>
    <mergeCell ref="Y55:AE55"/>
    <mergeCell ref="AF55:AL55"/>
    <mergeCell ref="A28:A31"/>
    <mergeCell ref="B28:B31"/>
    <mergeCell ref="C28:C31"/>
    <mergeCell ref="D28:AL29"/>
    <mergeCell ref="D30:J30"/>
    <mergeCell ref="K30:Q30"/>
    <mergeCell ref="R30:X30"/>
    <mergeCell ref="Y30:AE30"/>
    <mergeCell ref="AF30:AL30"/>
    <mergeCell ref="A16:AL16"/>
    <mergeCell ref="A17:AL17"/>
    <mergeCell ref="A18:AL18"/>
    <mergeCell ref="A20:AL20"/>
    <mergeCell ref="A21:AL21"/>
    <mergeCell ref="A27:AL27"/>
  </mergeCells>
  <printOptions horizontalCentered="1"/>
  <pageMargins left="0.78740157480314965" right="0.39370078740157483" top="0.78740157480314965" bottom="0.78740157480314965" header="0.51181102362204722" footer="0.51181102362204722"/>
  <pageSetup paperSize="8" scale="29" fitToHeight="0" orientation="landscape" r:id="rId1"/>
  <headerFooter differentFirst="1" scaleWithDoc="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AS158"/>
  <sheetViews>
    <sheetView tabSelected="1" view="pageBreakPreview" zoomScale="61" zoomScaleNormal="70" zoomScaleSheetLayoutView="61" workbookViewId="0">
      <selection activeCell="R27" sqref="R27"/>
    </sheetView>
  </sheetViews>
  <sheetFormatPr defaultRowHeight="15" x14ac:dyDescent="0.25"/>
  <cols>
    <col min="1" max="1" width="6.875" style="232" bestFit="1" customWidth="1"/>
    <col min="2" max="2" width="42.5" style="233" customWidth="1"/>
    <col min="3" max="3" width="21.625" style="233" customWidth="1"/>
    <col min="4" max="11" width="16.375" style="233" customWidth="1"/>
    <col min="12" max="12" width="28.25" style="233" customWidth="1"/>
    <col min="13" max="13" width="14.5" style="233" customWidth="1"/>
    <col min="14" max="14" width="11.5" style="233" customWidth="1"/>
    <col min="15" max="15" width="11.75" style="233" customWidth="1"/>
    <col min="16" max="17" width="14.5" style="233" customWidth="1"/>
    <col min="18" max="18" width="21.125" style="233" customWidth="1"/>
    <col min="19" max="20" width="11.5" style="233" customWidth="1"/>
    <col min="21" max="21" width="8.875" style="233" customWidth="1"/>
    <col min="22" max="22" width="10.375" style="233" customWidth="1"/>
    <col min="23" max="23" width="15.375" style="233" customWidth="1"/>
    <col min="24" max="24" width="12.875" style="233" customWidth="1"/>
    <col min="25" max="25" width="10.125" style="234" customWidth="1"/>
    <col min="26" max="26" width="14.125" style="234" customWidth="1"/>
    <col min="27" max="27" width="7.125" style="234" customWidth="1"/>
    <col min="28" max="28" width="19.625" style="234" customWidth="1"/>
    <col min="29" max="29" width="15.125" style="234" customWidth="1"/>
    <col min="30" max="30" width="22.25" style="234" customWidth="1"/>
    <col min="31" max="31" width="23.625" style="234" customWidth="1"/>
    <col min="32" max="32" width="6.875" style="233" bestFit="1" customWidth="1"/>
    <col min="33" max="33" width="6.625" style="233" customWidth="1"/>
    <col min="34" max="34" width="8.125" style="233" customWidth="1"/>
    <col min="35" max="35" width="12.125" style="233" customWidth="1"/>
    <col min="36" max="264" width="9" style="232"/>
    <col min="265" max="265" width="3.875" style="232" bestFit="1" customWidth="1"/>
    <col min="266" max="266" width="16" style="232" bestFit="1" customWidth="1"/>
    <col min="267" max="267" width="16.625" style="232" bestFit="1" customWidth="1"/>
    <col min="268" max="268" width="13.5" style="232" bestFit="1" customWidth="1"/>
    <col min="269" max="270" width="10.875" style="232" bestFit="1" customWidth="1"/>
    <col min="271" max="271" width="6.25" style="232" bestFit="1" customWidth="1"/>
    <col min="272" max="272" width="8.875" style="232" bestFit="1" customWidth="1"/>
    <col min="273" max="273" width="13.875" style="232" bestFit="1" customWidth="1"/>
    <col min="274" max="274" width="13.25" style="232" bestFit="1" customWidth="1"/>
    <col min="275" max="275" width="16" style="232" bestFit="1" customWidth="1"/>
    <col min="276" max="276" width="11.625" style="232" bestFit="1" customWidth="1"/>
    <col min="277" max="277" width="16.875" style="232" customWidth="1"/>
    <col min="278" max="278" width="13.25" style="232" customWidth="1"/>
    <col min="279" max="279" width="18.375" style="232" bestFit="1" customWidth="1"/>
    <col min="280" max="280" width="15" style="232" bestFit="1" customWidth="1"/>
    <col min="281" max="281" width="14.75" style="232" bestFit="1" customWidth="1"/>
    <col min="282" max="282" width="14.625" style="232" bestFit="1" customWidth="1"/>
    <col min="283" max="283" width="13.75" style="232" bestFit="1" customWidth="1"/>
    <col min="284" max="284" width="14.25" style="232" bestFit="1" customWidth="1"/>
    <col min="285" max="285" width="15.125" style="232" customWidth="1"/>
    <col min="286" max="286" width="20.5" style="232" bestFit="1" customWidth="1"/>
    <col min="287" max="287" width="27.875" style="232" bestFit="1" customWidth="1"/>
    <col min="288" max="288" width="6.875" style="232" bestFit="1" customWidth="1"/>
    <col min="289" max="289" width="5" style="232" bestFit="1" customWidth="1"/>
    <col min="290" max="290" width="8" style="232" bestFit="1" customWidth="1"/>
    <col min="291" max="291" width="11.875" style="232" bestFit="1" customWidth="1"/>
    <col min="292" max="520" width="9" style="232"/>
    <col min="521" max="521" width="3.875" style="232" bestFit="1" customWidth="1"/>
    <col min="522" max="522" width="16" style="232" bestFit="1" customWidth="1"/>
    <col min="523" max="523" width="16.625" style="232" bestFit="1" customWidth="1"/>
    <col min="524" max="524" width="13.5" style="232" bestFit="1" customWidth="1"/>
    <col min="525" max="526" width="10.875" style="232" bestFit="1" customWidth="1"/>
    <col min="527" max="527" width="6.25" style="232" bestFit="1" customWidth="1"/>
    <col min="528" max="528" width="8.875" style="232" bestFit="1" customWidth="1"/>
    <col min="529" max="529" width="13.875" style="232" bestFit="1" customWidth="1"/>
    <col min="530" max="530" width="13.25" style="232" bestFit="1" customWidth="1"/>
    <col min="531" max="531" width="16" style="232" bestFit="1" customWidth="1"/>
    <col min="532" max="532" width="11.625" style="232" bestFit="1" customWidth="1"/>
    <col min="533" max="533" width="16.875" style="232" customWidth="1"/>
    <col min="534" max="534" width="13.25" style="232" customWidth="1"/>
    <col min="535" max="535" width="18.375" style="232" bestFit="1" customWidth="1"/>
    <col min="536" max="536" width="15" style="232" bestFit="1" customWidth="1"/>
    <col min="537" max="537" width="14.75" style="232" bestFit="1" customWidth="1"/>
    <col min="538" max="538" width="14.625" style="232" bestFit="1" customWidth="1"/>
    <col min="539" max="539" width="13.75" style="232" bestFit="1" customWidth="1"/>
    <col min="540" max="540" width="14.25" style="232" bestFit="1" customWidth="1"/>
    <col min="541" max="541" width="15.125" style="232" customWidth="1"/>
    <col min="542" max="542" width="20.5" style="232" bestFit="1" customWidth="1"/>
    <col min="543" max="543" width="27.875" style="232" bestFit="1" customWidth="1"/>
    <col min="544" max="544" width="6.875" style="232" bestFit="1" customWidth="1"/>
    <col min="545" max="545" width="5" style="232" bestFit="1" customWidth="1"/>
    <col min="546" max="546" width="8" style="232" bestFit="1" customWidth="1"/>
    <col min="547" max="547" width="11.875" style="232" bestFit="1" customWidth="1"/>
    <col min="548" max="776" width="9" style="232"/>
    <col min="777" max="777" width="3.875" style="232" bestFit="1" customWidth="1"/>
    <col min="778" max="778" width="16" style="232" bestFit="1" customWidth="1"/>
    <col min="779" max="779" width="16.625" style="232" bestFit="1" customWidth="1"/>
    <col min="780" max="780" width="13.5" style="232" bestFit="1" customWidth="1"/>
    <col min="781" max="782" width="10.875" style="232" bestFit="1" customWidth="1"/>
    <col min="783" max="783" width="6.25" style="232" bestFit="1" customWidth="1"/>
    <col min="784" max="784" width="8.875" style="232" bestFit="1" customWidth="1"/>
    <col min="785" max="785" width="13.875" style="232" bestFit="1" customWidth="1"/>
    <col min="786" max="786" width="13.25" style="232" bestFit="1" customWidth="1"/>
    <col min="787" max="787" width="16" style="232" bestFit="1" customWidth="1"/>
    <col min="788" max="788" width="11.625" style="232" bestFit="1" customWidth="1"/>
    <col min="789" max="789" width="16.875" style="232" customWidth="1"/>
    <col min="790" max="790" width="13.25" style="232" customWidth="1"/>
    <col min="791" max="791" width="18.375" style="232" bestFit="1" customWidth="1"/>
    <col min="792" max="792" width="15" style="232" bestFit="1" customWidth="1"/>
    <col min="793" max="793" width="14.75" style="232" bestFit="1" customWidth="1"/>
    <col min="794" max="794" width="14.625" style="232" bestFit="1" customWidth="1"/>
    <col min="795" max="795" width="13.75" style="232" bestFit="1" customWidth="1"/>
    <col min="796" max="796" width="14.25" style="232" bestFit="1" customWidth="1"/>
    <col min="797" max="797" width="15.125" style="232" customWidth="1"/>
    <col min="798" max="798" width="20.5" style="232" bestFit="1" customWidth="1"/>
    <col min="799" max="799" width="27.875" style="232" bestFit="1" customWidth="1"/>
    <col min="800" max="800" width="6.875" style="232" bestFit="1" customWidth="1"/>
    <col min="801" max="801" width="5" style="232" bestFit="1" customWidth="1"/>
    <col min="802" max="802" width="8" style="232" bestFit="1" customWidth="1"/>
    <col min="803" max="803" width="11.875" style="232" bestFit="1" customWidth="1"/>
    <col min="804" max="1032" width="9" style="232"/>
    <col min="1033" max="1033" width="3.875" style="232" bestFit="1" customWidth="1"/>
    <col min="1034" max="1034" width="16" style="232" bestFit="1" customWidth="1"/>
    <col min="1035" max="1035" width="16.625" style="232" bestFit="1" customWidth="1"/>
    <col min="1036" max="1036" width="13.5" style="232" bestFit="1" customWidth="1"/>
    <col min="1037" max="1038" width="10.875" style="232" bestFit="1" customWidth="1"/>
    <col min="1039" max="1039" width="6.25" style="232" bestFit="1" customWidth="1"/>
    <col min="1040" max="1040" width="8.875" style="232" bestFit="1" customWidth="1"/>
    <col min="1041" max="1041" width="13.875" style="232" bestFit="1" customWidth="1"/>
    <col min="1042" max="1042" width="13.25" style="232" bestFit="1" customWidth="1"/>
    <col min="1043" max="1043" width="16" style="232" bestFit="1" customWidth="1"/>
    <col min="1044" max="1044" width="11.625" style="232" bestFit="1" customWidth="1"/>
    <col min="1045" max="1045" width="16.875" style="232" customWidth="1"/>
    <col min="1046" max="1046" width="13.25" style="232" customWidth="1"/>
    <col min="1047" max="1047" width="18.375" style="232" bestFit="1" customWidth="1"/>
    <col min="1048" max="1048" width="15" style="232" bestFit="1" customWidth="1"/>
    <col min="1049" max="1049" width="14.75" style="232" bestFit="1" customWidth="1"/>
    <col min="1050" max="1050" width="14.625" style="232" bestFit="1" customWidth="1"/>
    <col min="1051" max="1051" width="13.75" style="232" bestFit="1" customWidth="1"/>
    <col min="1052" max="1052" width="14.25" style="232" bestFit="1" customWidth="1"/>
    <col min="1053" max="1053" width="15.125" style="232" customWidth="1"/>
    <col min="1054" max="1054" width="20.5" style="232" bestFit="1" customWidth="1"/>
    <col min="1055" max="1055" width="27.875" style="232" bestFit="1" customWidth="1"/>
    <col min="1056" max="1056" width="6.875" style="232" bestFit="1" customWidth="1"/>
    <col min="1057" max="1057" width="5" style="232" bestFit="1" customWidth="1"/>
    <col min="1058" max="1058" width="8" style="232" bestFit="1" customWidth="1"/>
    <col min="1059" max="1059" width="11.875" style="232" bestFit="1" customWidth="1"/>
    <col min="1060" max="1288" width="9" style="232"/>
    <col min="1289" max="1289" width="3.875" style="232" bestFit="1" customWidth="1"/>
    <col min="1290" max="1290" width="16" style="232" bestFit="1" customWidth="1"/>
    <col min="1291" max="1291" width="16.625" style="232" bestFit="1" customWidth="1"/>
    <col min="1292" max="1292" width="13.5" style="232" bestFit="1" customWidth="1"/>
    <col min="1293" max="1294" width="10.875" style="232" bestFit="1" customWidth="1"/>
    <col min="1295" max="1295" width="6.25" style="232" bestFit="1" customWidth="1"/>
    <col min="1296" max="1296" width="8.875" style="232" bestFit="1" customWidth="1"/>
    <col min="1297" max="1297" width="13.875" style="232" bestFit="1" customWidth="1"/>
    <col min="1298" max="1298" width="13.25" style="232" bestFit="1" customWidth="1"/>
    <col min="1299" max="1299" width="16" style="232" bestFit="1" customWidth="1"/>
    <col min="1300" max="1300" width="11.625" style="232" bestFit="1" customWidth="1"/>
    <col min="1301" max="1301" width="16.875" style="232" customWidth="1"/>
    <col min="1302" max="1302" width="13.25" style="232" customWidth="1"/>
    <col min="1303" max="1303" width="18.375" style="232" bestFit="1" customWidth="1"/>
    <col min="1304" max="1304" width="15" style="232" bestFit="1" customWidth="1"/>
    <col min="1305" max="1305" width="14.75" style="232" bestFit="1" customWidth="1"/>
    <col min="1306" max="1306" width="14.625" style="232" bestFit="1" customWidth="1"/>
    <col min="1307" max="1307" width="13.75" style="232" bestFit="1" customWidth="1"/>
    <col min="1308" max="1308" width="14.25" style="232" bestFit="1" customWidth="1"/>
    <col min="1309" max="1309" width="15.125" style="232" customWidth="1"/>
    <col min="1310" max="1310" width="20.5" style="232" bestFit="1" customWidth="1"/>
    <col min="1311" max="1311" width="27.875" style="232" bestFit="1" customWidth="1"/>
    <col min="1312" max="1312" width="6.875" style="232" bestFit="1" customWidth="1"/>
    <col min="1313" max="1313" width="5" style="232" bestFit="1" customWidth="1"/>
    <col min="1314" max="1314" width="8" style="232" bestFit="1" customWidth="1"/>
    <col min="1315" max="1315" width="11.875" style="232" bestFit="1" customWidth="1"/>
    <col min="1316" max="1544" width="9" style="232"/>
    <col min="1545" max="1545" width="3.875" style="232" bestFit="1" customWidth="1"/>
    <col min="1546" max="1546" width="16" style="232" bestFit="1" customWidth="1"/>
    <col min="1547" max="1547" width="16.625" style="232" bestFit="1" customWidth="1"/>
    <col min="1548" max="1548" width="13.5" style="232" bestFit="1" customWidth="1"/>
    <col min="1549" max="1550" width="10.875" style="232" bestFit="1" customWidth="1"/>
    <col min="1551" max="1551" width="6.25" style="232" bestFit="1" customWidth="1"/>
    <col min="1552" max="1552" width="8.875" style="232" bestFit="1" customWidth="1"/>
    <col min="1553" max="1553" width="13.875" style="232" bestFit="1" customWidth="1"/>
    <col min="1554" max="1554" width="13.25" style="232" bestFit="1" customWidth="1"/>
    <col min="1555" max="1555" width="16" style="232" bestFit="1" customWidth="1"/>
    <col min="1556" max="1556" width="11.625" style="232" bestFit="1" customWidth="1"/>
    <col min="1557" max="1557" width="16.875" style="232" customWidth="1"/>
    <col min="1558" max="1558" width="13.25" style="232" customWidth="1"/>
    <col min="1559" max="1559" width="18.375" style="232" bestFit="1" customWidth="1"/>
    <col min="1560" max="1560" width="15" style="232" bestFit="1" customWidth="1"/>
    <col min="1561" max="1561" width="14.75" style="232" bestFit="1" customWidth="1"/>
    <col min="1562" max="1562" width="14.625" style="232" bestFit="1" customWidth="1"/>
    <col min="1563" max="1563" width="13.75" style="232" bestFit="1" customWidth="1"/>
    <col min="1564" max="1564" width="14.25" style="232" bestFit="1" customWidth="1"/>
    <col min="1565" max="1565" width="15.125" style="232" customWidth="1"/>
    <col min="1566" max="1566" width="20.5" style="232" bestFit="1" customWidth="1"/>
    <col min="1567" max="1567" width="27.875" style="232" bestFit="1" customWidth="1"/>
    <col min="1568" max="1568" width="6.875" style="232" bestFit="1" customWidth="1"/>
    <col min="1569" max="1569" width="5" style="232" bestFit="1" customWidth="1"/>
    <col min="1570" max="1570" width="8" style="232" bestFit="1" customWidth="1"/>
    <col min="1571" max="1571" width="11.875" style="232" bestFit="1" customWidth="1"/>
    <col min="1572" max="1800" width="9" style="232"/>
    <col min="1801" max="1801" width="3.875" style="232" bestFit="1" customWidth="1"/>
    <col min="1802" max="1802" width="16" style="232" bestFit="1" customWidth="1"/>
    <col min="1803" max="1803" width="16.625" style="232" bestFit="1" customWidth="1"/>
    <col min="1804" max="1804" width="13.5" style="232" bestFit="1" customWidth="1"/>
    <col min="1805" max="1806" width="10.875" style="232" bestFit="1" customWidth="1"/>
    <col min="1807" max="1807" width="6.25" style="232" bestFit="1" customWidth="1"/>
    <col min="1808" max="1808" width="8.875" style="232" bestFit="1" customWidth="1"/>
    <col min="1809" max="1809" width="13.875" style="232" bestFit="1" customWidth="1"/>
    <col min="1810" max="1810" width="13.25" style="232" bestFit="1" customWidth="1"/>
    <col min="1811" max="1811" width="16" style="232" bestFit="1" customWidth="1"/>
    <col min="1812" max="1812" width="11.625" style="232" bestFit="1" customWidth="1"/>
    <col min="1813" max="1813" width="16.875" style="232" customWidth="1"/>
    <col min="1814" max="1814" width="13.25" style="232" customWidth="1"/>
    <col min="1815" max="1815" width="18.375" style="232" bestFit="1" customWidth="1"/>
    <col min="1816" max="1816" width="15" style="232" bestFit="1" customWidth="1"/>
    <col min="1817" max="1817" width="14.75" style="232" bestFit="1" customWidth="1"/>
    <col min="1818" max="1818" width="14.625" style="232" bestFit="1" customWidth="1"/>
    <col min="1819" max="1819" width="13.75" style="232" bestFit="1" customWidth="1"/>
    <col min="1820" max="1820" width="14.25" style="232" bestFit="1" customWidth="1"/>
    <col min="1821" max="1821" width="15.125" style="232" customWidth="1"/>
    <col min="1822" max="1822" width="20.5" style="232" bestFit="1" customWidth="1"/>
    <col min="1823" max="1823" width="27.875" style="232" bestFit="1" customWidth="1"/>
    <col min="1824" max="1824" width="6.875" style="232" bestFit="1" customWidth="1"/>
    <col min="1825" max="1825" width="5" style="232" bestFit="1" customWidth="1"/>
    <col min="1826" max="1826" width="8" style="232" bestFit="1" customWidth="1"/>
    <col min="1827" max="1827" width="11.875" style="232" bestFit="1" customWidth="1"/>
    <col min="1828" max="2056" width="9" style="232"/>
    <col min="2057" max="2057" width="3.875" style="232" bestFit="1" customWidth="1"/>
    <col min="2058" max="2058" width="16" style="232" bestFit="1" customWidth="1"/>
    <col min="2059" max="2059" width="16.625" style="232" bestFit="1" customWidth="1"/>
    <col min="2060" max="2060" width="13.5" style="232" bestFit="1" customWidth="1"/>
    <col min="2061" max="2062" width="10.875" style="232" bestFit="1" customWidth="1"/>
    <col min="2063" max="2063" width="6.25" style="232" bestFit="1" customWidth="1"/>
    <col min="2064" max="2064" width="8.875" style="232" bestFit="1" customWidth="1"/>
    <col min="2065" max="2065" width="13.875" style="232" bestFit="1" customWidth="1"/>
    <col min="2066" max="2066" width="13.25" style="232" bestFit="1" customWidth="1"/>
    <col min="2067" max="2067" width="16" style="232" bestFit="1" customWidth="1"/>
    <col min="2068" max="2068" width="11.625" style="232" bestFit="1" customWidth="1"/>
    <col min="2069" max="2069" width="16.875" style="232" customWidth="1"/>
    <col min="2070" max="2070" width="13.25" style="232" customWidth="1"/>
    <col min="2071" max="2071" width="18.375" style="232" bestFit="1" customWidth="1"/>
    <col min="2072" max="2072" width="15" style="232" bestFit="1" customWidth="1"/>
    <col min="2073" max="2073" width="14.75" style="232" bestFit="1" customWidth="1"/>
    <col min="2074" max="2074" width="14.625" style="232" bestFit="1" customWidth="1"/>
    <col min="2075" max="2075" width="13.75" style="232" bestFit="1" customWidth="1"/>
    <col min="2076" max="2076" width="14.25" style="232" bestFit="1" customWidth="1"/>
    <col min="2077" max="2077" width="15.125" style="232" customWidth="1"/>
    <col min="2078" max="2078" width="20.5" style="232" bestFit="1" customWidth="1"/>
    <col min="2079" max="2079" width="27.875" style="232" bestFit="1" customWidth="1"/>
    <col min="2080" max="2080" width="6.875" style="232" bestFit="1" customWidth="1"/>
    <col min="2081" max="2081" width="5" style="232" bestFit="1" customWidth="1"/>
    <col min="2082" max="2082" width="8" style="232" bestFit="1" customWidth="1"/>
    <col min="2083" max="2083" width="11.875" style="232" bestFit="1" customWidth="1"/>
    <col min="2084" max="2312" width="9" style="232"/>
    <col min="2313" max="2313" width="3.875" style="232" bestFit="1" customWidth="1"/>
    <col min="2314" max="2314" width="16" style="232" bestFit="1" customWidth="1"/>
    <col min="2315" max="2315" width="16.625" style="232" bestFit="1" customWidth="1"/>
    <col min="2316" max="2316" width="13.5" style="232" bestFit="1" customWidth="1"/>
    <col min="2317" max="2318" width="10.875" style="232" bestFit="1" customWidth="1"/>
    <col min="2319" max="2319" width="6.25" style="232" bestFit="1" customWidth="1"/>
    <col min="2320" max="2320" width="8.875" style="232" bestFit="1" customWidth="1"/>
    <col min="2321" max="2321" width="13.875" style="232" bestFit="1" customWidth="1"/>
    <col min="2322" max="2322" width="13.25" style="232" bestFit="1" customWidth="1"/>
    <col min="2323" max="2323" width="16" style="232" bestFit="1" customWidth="1"/>
    <col min="2324" max="2324" width="11.625" style="232" bestFit="1" customWidth="1"/>
    <col min="2325" max="2325" width="16.875" style="232" customWidth="1"/>
    <col min="2326" max="2326" width="13.25" style="232" customWidth="1"/>
    <col min="2327" max="2327" width="18.375" style="232" bestFit="1" customWidth="1"/>
    <col min="2328" max="2328" width="15" style="232" bestFit="1" customWidth="1"/>
    <col min="2329" max="2329" width="14.75" style="232" bestFit="1" customWidth="1"/>
    <col min="2330" max="2330" width="14.625" style="232" bestFit="1" customWidth="1"/>
    <col min="2331" max="2331" width="13.75" style="232" bestFit="1" customWidth="1"/>
    <col min="2332" max="2332" width="14.25" style="232" bestFit="1" customWidth="1"/>
    <col min="2333" max="2333" width="15.125" style="232" customWidth="1"/>
    <col min="2334" max="2334" width="20.5" style="232" bestFit="1" customWidth="1"/>
    <col min="2335" max="2335" width="27.875" style="232" bestFit="1" customWidth="1"/>
    <col min="2336" max="2336" width="6.875" style="232" bestFit="1" customWidth="1"/>
    <col min="2337" max="2337" width="5" style="232" bestFit="1" customWidth="1"/>
    <col min="2338" max="2338" width="8" style="232" bestFit="1" customWidth="1"/>
    <col min="2339" max="2339" width="11.875" style="232" bestFit="1" customWidth="1"/>
    <col min="2340" max="2568" width="9" style="232"/>
    <col min="2569" max="2569" width="3.875" style="232" bestFit="1" customWidth="1"/>
    <col min="2570" max="2570" width="16" style="232" bestFit="1" customWidth="1"/>
    <col min="2571" max="2571" width="16.625" style="232" bestFit="1" customWidth="1"/>
    <col min="2572" max="2572" width="13.5" style="232" bestFit="1" customWidth="1"/>
    <col min="2573" max="2574" width="10.875" style="232" bestFit="1" customWidth="1"/>
    <col min="2575" max="2575" width="6.25" style="232" bestFit="1" customWidth="1"/>
    <col min="2576" max="2576" width="8.875" style="232" bestFit="1" customWidth="1"/>
    <col min="2577" max="2577" width="13.875" style="232" bestFit="1" customWidth="1"/>
    <col min="2578" max="2578" width="13.25" style="232" bestFit="1" customWidth="1"/>
    <col min="2579" max="2579" width="16" style="232" bestFit="1" customWidth="1"/>
    <col min="2580" max="2580" width="11.625" style="232" bestFit="1" customWidth="1"/>
    <col min="2581" max="2581" width="16.875" style="232" customWidth="1"/>
    <col min="2582" max="2582" width="13.25" style="232" customWidth="1"/>
    <col min="2583" max="2583" width="18.375" style="232" bestFit="1" customWidth="1"/>
    <col min="2584" max="2584" width="15" style="232" bestFit="1" customWidth="1"/>
    <col min="2585" max="2585" width="14.75" style="232" bestFit="1" customWidth="1"/>
    <col min="2586" max="2586" width="14.625" style="232" bestFit="1" customWidth="1"/>
    <col min="2587" max="2587" width="13.75" style="232" bestFit="1" customWidth="1"/>
    <col min="2588" max="2588" width="14.25" style="232" bestFit="1" customWidth="1"/>
    <col min="2589" max="2589" width="15.125" style="232" customWidth="1"/>
    <col min="2590" max="2590" width="20.5" style="232" bestFit="1" customWidth="1"/>
    <col min="2591" max="2591" width="27.875" style="232" bestFit="1" customWidth="1"/>
    <col min="2592" max="2592" width="6.875" style="232" bestFit="1" customWidth="1"/>
    <col min="2593" max="2593" width="5" style="232" bestFit="1" customWidth="1"/>
    <col min="2594" max="2594" width="8" style="232" bestFit="1" customWidth="1"/>
    <col min="2595" max="2595" width="11.875" style="232" bestFit="1" customWidth="1"/>
    <col min="2596" max="2824" width="9" style="232"/>
    <col min="2825" max="2825" width="3.875" style="232" bestFit="1" customWidth="1"/>
    <col min="2826" max="2826" width="16" style="232" bestFit="1" customWidth="1"/>
    <col min="2827" max="2827" width="16.625" style="232" bestFit="1" customWidth="1"/>
    <col min="2828" max="2828" width="13.5" style="232" bestFit="1" customWidth="1"/>
    <col min="2829" max="2830" width="10.875" style="232" bestFit="1" customWidth="1"/>
    <col min="2831" max="2831" width="6.25" style="232" bestFit="1" customWidth="1"/>
    <col min="2832" max="2832" width="8.875" style="232" bestFit="1" customWidth="1"/>
    <col min="2833" max="2833" width="13.875" style="232" bestFit="1" customWidth="1"/>
    <col min="2834" max="2834" width="13.25" style="232" bestFit="1" customWidth="1"/>
    <col min="2835" max="2835" width="16" style="232" bestFit="1" customWidth="1"/>
    <col min="2836" max="2836" width="11.625" style="232" bestFit="1" customWidth="1"/>
    <col min="2837" max="2837" width="16.875" style="232" customWidth="1"/>
    <col min="2838" max="2838" width="13.25" style="232" customWidth="1"/>
    <col min="2839" max="2839" width="18.375" style="232" bestFit="1" customWidth="1"/>
    <col min="2840" max="2840" width="15" style="232" bestFit="1" customWidth="1"/>
    <col min="2841" max="2841" width="14.75" style="232" bestFit="1" customWidth="1"/>
    <col min="2842" max="2842" width="14.625" style="232" bestFit="1" customWidth="1"/>
    <col min="2843" max="2843" width="13.75" style="232" bestFit="1" customWidth="1"/>
    <col min="2844" max="2844" width="14.25" style="232" bestFit="1" customWidth="1"/>
    <col min="2845" max="2845" width="15.125" style="232" customWidth="1"/>
    <col min="2846" max="2846" width="20.5" style="232" bestFit="1" customWidth="1"/>
    <col min="2847" max="2847" width="27.875" style="232" bestFit="1" customWidth="1"/>
    <col min="2848" max="2848" width="6.875" style="232" bestFit="1" customWidth="1"/>
    <col min="2849" max="2849" width="5" style="232" bestFit="1" customWidth="1"/>
    <col min="2850" max="2850" width="8" style="232" bestFit="1" customWidth="1"/>
    <col min="2851" max="2851" width="11.875" style="232" bestFit="1" customWidth="1"/>
    <col min="2852" max="3080" width="9" style="232"/>
    <col min="3081" max="3081" width="3.875" style="232" bestFit="1" customWidth="1"/>
    <col min="3082" max="3082" width="16" style="232" bestFit="1" customWidth="1"/>
    <col min="3083" max="3083" width="16.625" style="232" bestFit="1" customWidth="1"/>
    <col min="3084" max="3084" width="13.5" style="232" bestFit="1" customWidth="1"/>
    <col min="3085" max="3086" width="10.875" style="232" bestFit="1" customWidth="1"/>
    <col min="3087" max="3087" width="6.25" style="232" bestFit="1" customWidth="1"/>
    <col min="3088" max="3088" width="8.875" style="232" bestFit="1" customWidth="1"/>
    <col min="3089" max="3089" width="13.875" style="232" bestFit="1" customWidth="1"/>
    <col min="3090" max="3090" width="13.25" style="232" bestFit="1" customWidth="1"/>
    <col min="3091" max="3091" width="16" style="232" bestFit="1" customWidth="1"/>
    <col min="3092" max="3092" width="11.625" style="232" bestFit="1" customWidth="1"/>
    <col min="3093" max="3093" width="16.875" style="232" customWidth="1"/>
    <col min="3094" max="3094" width="13.25" style="232" customWidth="1"/>
    <col min="3095" max="3095" width="18.375" style="232" bestFit="1" customWidth="1"/>
    <col min="3096" max="3096" width="15" style="232" bestFit="1" customWidth="1"/>
    <col min="3097" max="3097" width="14.75" style="232" bestFit="1" customWidth="1"/>
    <col min="3098" max="3098" width="14.625" style="232" bestFit="1" customWidth="1"/>
    <col min="3099" max="3099" width="13.75" style="232" bestFit="1" customWidth="1"/>
    <col min="3100" max="3100" width="14.25" style="232" bestFit="1" customWidth="1"/>
    <col min="3101" max="3101" width="15.125" style="232" customWidth="1"/>
    <col min="3102" max="3102" width="20.5" style="232" bestFit="1" customWidth="1"/>
    <col min="3103" max="3103" width="27.875" style="232" bestFit="1" customWidth="1"/>
    <col min="3104" max="3104" width="6.875" style="232" bestFit="1" customWidth="1"/>
    <col min="3105" max="3105" width="5" style="232" bestFit="1" customWidth="1"/>
    <col min="3106" max="3106" width="8" style="232" bestFit="1" customWidth="1"/>
    <col min="3107" max="3107" width="11.875" style="232" bestFit="1" customWidth="1"/>
    <col min="3108" max="3336" width="9" style="232"/>
    <col min="3337" max="3337" width="3.875" style="232" bestFit="1" customWidth="1"/>
    <col min="3338" max="3338" width="16" style="232" bestFit="1" customWidth="1"/>
    <col min="3339" max="3339" width="16.625" style="232" bestFit="1" customWidth="1"/>
    <col min="3340" max="3340" width="13.5" style="232" bestFit="1" customWidth="1"/>
    <col min="3341" max="3342" width="10.875" style="232" bestFit="1" customWidth="1"/>
    <col min="3343" max="3343" width="6.25" style="232" bestFit="1" customWidth="1"/>
    <col min="3344" max="3344" width="8.875" style="232" bestFit="1" customWidth="1"/>
    <col min="3345" max="3345" width="13.875" style="232" bestFit="1" customWidth="1"/>
    <col min="3346" max="3346" width="13.25" style="232" bestFit="1" customWidth="1"/>
    <col min="3347" max="3347" width="16" style="232" bestFit="1" customWidth="1"/>
    <col min="3348" max="3348" width="11.625" style="232" bestFit="1" customWidth="1"/>
    <col min="3349" max="3349" width="16.875" style="232" customWidth="1"/>
    <col min="3350" max="3350" width="13.25" style="232" customWidth="1"/>
    <col min="3351" max="3351" width="18.375" style="232" bestFit="1" customWidth="1"/>
    <col min="3352" max="3352" width="15" style="232" bestFit="1" customWidth="1"/>
    <col min="3353" max="3353" width="14.75" style="232" bestFit="1" customWidth="1"/>
    <col min="3354" max="3354" width="14.625" style="232" bestFit="1" customWidth="1"/>
    <col min="3355" max="3355" width="13.75" style="232" bestFit="1" customWidth="1"/>
    <col min="3356" max="3356" width="14.25" style="232" bestFit="1" customWidth="1"/>
    <col min="3357" max="3357" width="15.125" style="232" customWidth="1"/>
    <col min="3358" max="3358" width="20.5" style="232" bestFit="1" customWidth="1"/>
    <col min="3359" max="3359" width="27.875" style="232" bestFit="1" customWidth="1"/>
    <col min="3360" max="3360" width="6.875" style="232" bestFit="1" customWidth="1"/>
    <col min="3361" max="3361" width="5" style="232" bestFit="1" customWidth="1"/>
    <col min="3362" max="3362" width="8" style="232" bestFit="1" customWidth="1"/>
    <col min="3363" max="3363" width="11.875" style="232" bestFit="1" customWidth="1"/>
    <col min="3364" max="3592" width="9" style="232"/>
    <col min="3593" max="3593" width="3.875" style="232" bestFit="1" customWidth="1"/>
    <col min="3594" max="3594" width="16" style="232" bestFit="1" customWidth="1"/>
    <col min="3595" max="3595" width="16.625" style="232" bestFit="1" customWidth="1"/>
    <col min="3596" max="3596" width="13.5" style="232" bestFit="1" customWidth="1"/>
    <col min="3597" max="3598" width="10.875" style="232" bestFit="1" customWidth="1"/>
    <col min="3599" max="3599" width="6.25" style="232" bestFit="1" customWidth="1"/>
    <col min="3600" max="3600" width="8.875" style="232" bestFit="1" customWidth="1"/>
    <col min="3601" max="3601" width="13.875" style="232" bestFit="1" customWidth="1"/>
    <col min="3602" max="3602" width="13.25" style="232" bestFit="1" customWidth="1"/>
    <col min="3603" max="3603" width="16" style="232" bestFit="1" customWidth="1"/>
    <col min="3604" max="3604" width="11.625" style="232" bestFit="1" customWidth="1"/>
    <col min="3605" max="3605" width="16.875" style="232" customWidth="1"/>
    <col min="3606" max="3606" width="13.25" style="232" customWidth="1"/>
    <col min="3607" max="3607" width="18.375" style="232" bestFit="1" customWidth="1"/>
    <col min="3608" max="3608" width="15" style="232" bestFit="1" customWidth="1"/>
    <col min="3609" max="3609" width="14.75" style="232" bestFit="1" customWidth="1"/>
    <col min="3610" max="3610" width="14.625" style="232" bestFit="1" customWidth="1"/>
    <col min="3611" max="3611" width="13.75" style="232" bestFit="1" customWidth="1"/>
    <col min="3612" max="3612" width="14.25" style="232" bestFit="1" customWidth="1"/>
    <col min="3613" max="3613" width="15.125" style="232" customWidth="1"/>
    <col min="3614" max="3614" width="20.5" style="232" bestFit="1" customWidth="1"/>
    <col min="3615" max="3615" width="27.875" style="232" bestFit="1" customWidth="1"/>
    <col min="3616" max="3616" width="6.875" style="232" bestFit="1" customWidth="1"/>
    <col min="3617" max="3617" width="5" style="232" bestFit="1" customWidth="1"/>
    <col min="3618" max="3618" width="8" style="232" bestFit="1" customWidth="1"/>
    <col min="3619" max="3619" width="11.875" style="232" bestFit="1" customWidth="1"/>
    <col min="3620" max="3848" width="9" style="232"/>
    <col min="3849" max="3849" width="3.875" style="232" bestFit="1" customWidth="1"/>
    <col min="3850" max="3850" width="16" style="232" bestFit="1" customWidth="1"/>
    <col min="3851" max="3851" width="16.625" style="232" bestFit="1" customWidth="1"/>
    <col min="3852" max="3852" width="13.5" style="232" bestFit="1" customWidth="1"/>
    <col min="3853" max="3854" width="10.875" style="232" bestFit="1" customWidth="1"/>
    <col min="3855" max="3855" width="6.25" style="232" bestFit="1" customWidth="1"/>
    <col min="3856" max="3856" width="8.875" style="232" bestFit="1" customWidth="1"/>
    <col min="3857" max="3857" width="13.875" style="232" bestFit="1" customWidth="1"/>
    <col min="3858" max="3858" width="13.25" style="232" bestFit="1" customWidth="1"/>
    <col min="3859" max="3859" width="16" style="232" bestFit="1" customWidth="1"/>
    <col min="3860" max="3860" width="11.625" style="232" bestFit="1" customWidth="1"/>
    <col min="3861" max="3861" width="16.875" style="232" customWidth="1"/>
    <col min="3862" max="3862" width="13.25" style="232" customWidth="1"/>
    <col min="3863" max="3863" width="18.375" style="232" bestFit="1" customWidth="1"/>
    <col min="3864" max="3864" width="15" style="232" bestFit="1" customWidth="1"/>
    <col min="3865" max="3865" width="14.75" style="232" bestFit="1" customWidth="1"/>
    <col min="3866" max="3866" width="14.625" style="232" bestFit="1" customWidth="1"/>
    <col min="3867" max="3867" width="13.75" style="232" bestFit="1" customWidth="1"/>
    <col min="3868" max="3868" width="14.25" style="232" bestFit="1" customWidth="1"/>
    <col min="3869" max="3869" width="15.125" style="232" customWidth="1"/>
    <col min="3870" max="3870" width="20.5" style="232" bestFit="1" customWidth="1"/>
    <col min="3871" max="3871" width="27.875" style="232" bestFit="1" customWidth="1"/>
    <col min="3872" max="3872" width="6.875" style="232" bestFit="1" customWidth="1"/>
    <col min="3873" max="3873" width="5" style="232" bestFit="1" customWidth="1"/>
    <col min="3874" max="3874" width="8" style="232" bestFit="1" customWidth="1"/>
    <col min="3875" max="3875" width="11.875" style="232" bestFit="1" customWidth="1"/>
    <col min="3876" max="4104" width="9" style="232"/>
    <col min="4105" max="4105" width="3.875" style="232" bestFit="1" customWidth="1"/>
    <col min="4106" max="4106" width="16" style="232" bestFit="1" customWidth="1"/>
    <col min="4107" max="4107" width="16.625" style="232" bestFit="1" customWidth="1"/>
    <col min="4108" max="4108" width="13.5" style="232" bestFit="1" customWidth="1"/>
    <col min="4109" max="4110" width="10.875" style="232" bestFit="1" customWidth="1"/>
    <col min="4111" max="4111" width="6.25" style="232" bestFit="1" customWidth="1"/>
    <col min="4112" max="4112" width="8.875" style="232" bestFit="1" customWidth="1"/>
    <col min="4113" max="4113" width="13.875" style="232" bestFit="1" customWidth="1"/>
    <col min="4114" max="4114" width="13.25" style="232" bestFit="1" customWidth="1"/>
    <col min="4115" max="4115" width="16" style="232" bestFit="1" customWidth="1"/>
    <col min="4116" max="4116" width="11.625" style="232" bestFit="1" customWidth="1"/>
    <col min="4117" max="4117" width="16.875" style="232" customWidth="1"/>
    <col min="4118" max="4118" width="13.25" style="232" customWidth="1"/>
    <col min="4119" max="4119" width="18.375" style="232" bestFit="1" customWidth="1"/>
    <col min="4120" max="4120" width="15" style="232" bestFit="1" customWidth="1"/>
    <col min="4121" max="4121" width="14.75" style="232" bestFit="1" customWidth="1"/>
    <col min="4122" max="4122" width="14.625" style="232" bestFit="1" customWidth="1"/>
    <col min="4123" max="4123" width="13.75" style="232" bestFit="1" customWidth="1"/>
    <col min="4124" max="4124" width="14.25" style="232" bestFit="1" customWidth="1"/>
    <col min="4125" max="4125" width="15.125" style="232" customWidth="1"/>
    <col min="4126" max="4126" width="20.5" style="232" bestFit="1" customWidth="1"/>
    <col min="4127" max="4127" width="27.875" style="232" bestFit="1" customWidth="1"/>
    <col min="4128" max="4128" width="6.875" style="232" bestFit="1" customWidth="1"/>
    <col min="4129" max="4129" width="5" style="232" bestFit="1" customWidth="1"/>
    <col min="4130" max="4130" width="8" style="232" bestFit="1" customWidth="1"/>
    <col min="4131" max="4131" width="11.875" style="232" bestFit="1" customWidth="1"/>
    <col min="4132" max="4360" width="9" style="232"/>
    <col min="4361" max="4361" width="3.875" style="232" bestFit="1" customWidth="1"/>
    <col min="4362" max="4362" width="16" style="232" bestFit="1" customWidth="1"/>
    <col min="4363" max="4363" width="16.625" style="232" bestFit="1" customWidth="1"/>
    <col min="4364" max="4364" width="13.5" style="232" bestFit="1" customWidth="1"/>
    <col min="4365" max="4366" width="10.875" style="232" bestFit="1" customWidth="1"/>
    <col min="4367" max="4367" width="6.25" style="232" bestFit="1" customWidth="1"/>
    <col min="4368" max="4368" width="8.875" style="232" bestFit="1" customWidth="1"/>
    <col min="4369" max="4369" width="13.875" style="232" bestFit="1" customWidth="1"/>
    <col min="4370" max="4370" width="13.25" style="232" bestFit="1" customWidth="1"/>
    <col min="4371" max="4371" width="16" style="232" bestFit="1" customWidth="1"/>
    <col min="4372" max="4372" width="11.625" style="232" bestFit="1" customWidth="1"/>
    <col min="4373" max="4373" width="16.875" style="232" customWidth="1"/>
    <col min="4374" max="4374" width="13.25" style="232" customWidth="1"/>
    <col min="4375" max="4375" width="18.375" style="232" bestFit="1" customWidth="1"/>
    <col min="4376" max="4376" width="15" style="232" bestFit="1" customWidth="1"/>
    <col min="4377" max="4377" width="14.75" style="232" bestFit="1" customWidth="1"/>
    <col min="4378" max="4378" width="14.625" style="232" bestFit="1" customWidth="1"/>
    <col min="4379" max="4379" width="13.75" style="232" bestFit="1" customWidth="1"/>
    <col min="4380" max="4380" width="14.25" style="232" bestFit="1" customWidth="1"/>
    <col min="4381" max="4381" width="15.125" style="232" customWidth="1"/>
    <col min="4382" max="4382" width="20.5" style="232" bestFit="1" customWidth="1"/>
    <col min="4383" max="4383" width="27.875" style="232" bestFit="1" customWidth="1"/>
    <col min="4384" max="4384" width="6.875" style="232" bestFit="1" customWidth="1"/>
    <col min="4385" max="4385" width="5" style="232" bestFit="1" customWidth="1"/>
    <col min="4386" max="4386" width="8" style="232" bestFit="1" customWidth="1"/>
    <col min="4387" max="4387" width="11.875" style="232" bestFit="1" customWidth="1"/>
    <col min="4388" max="4616" width="9" style="232"/>
    <col min="4617" max="4617" width="3.875" style="232" bestFit="1" customWidth="1"/>
    <col min="4618" max="4618" width="16" style="232" bestFit="1" customWidth="1"/>
    <col min="4619" max="4619" width="16.625" style="232" bestFit="1" customWidth="1"/>
    <col min="4620" max="4620" width="13.5" style="232" bestFit="1" customWidth="1"/>
    <col min="4621" max="4622" width="10.875" style="232" bestFit="1" customWidth="1"/>
    <col min="4623" max="4623" width="6.25" style="232" bestFit="1" customWidth="1"/>
    <col min="4624" max="4624" width="8.875" style="232" bestFit="1" customWidth="1"/>
    <col min="4625" max="4625" width="13.875" style="232" bestFit="1" customWidth="1"/>
    <col min="4626" max="4626" width="13.25" style="232" bestFit="1" customWidth="1"/>
    <col min="4627" max="4627" width="16" style="232" bestFit="1" customWidth="1"/>
    <col min="4628" max="4628" width="11.625" style="232" bestFit="1" customWidth="1"/>
    <col min="4629" max="4629" width="16.875" style="232" customWidth="1"/>
    <col min="4630" max="4630" width="13.25" style="232" customWidth="1"/>
    <col min="4631" max="4631" width="18.375" style="232" bestFit="1" customWidth="1"/>
    <col min="4632" max="4632" width="15" style="232" bestFit="1" customWidth="1"/>
    <col min="4633" max="4633" width="14.75" style="232" bestFit="1" customWidth="1"/>
    <col min="4634" max="4634" width="14.625" style="232" bestFit="1" customWidth="1"/>
    <col min="4635" max="4635" width="13.75" style="232" bestFit="1" customWidth="1"/>
    <col min="4636" max="4636" width="14.25" style="232" bestFit="1" customWidth="1"/>
    <col min="4637" max="4637" width="15.125" style="232" customWidth="1"/>
    <col min="4638" max="4638" width="20.5" style="232" bestFit="1" customWidth="1"/>
    <col min="4639" max="4639" width="27.875" style="232" bestFit="1" customWidth="1"/>
    <col min="4640" max="4640" width="6.875" style="232" bestFit="1" customWidth="1"/>
    <col min="4641" max="4641" width="5" style="232" bestFit="1" customWidth="1"/>
    <col min="4642" max="4642" width="8" style="232" bestFit="1" customWidth="1"/>
    <col min="4643" max="4643" width="11.875" style="232" bestFit="1" customWidth="1"/>
    <col min="4644" max="4872" width="9" style="232"/>
    <col min="4873" max="4873" width="3.875" style="232" bestFit="1" customWidth="1"/>
    <col min="4874" max="4874" width="16" style="232" bestFit="1" customWidth="1"/>
    <col min="4875" max="4875" width="16.625" style="232" bestFit="1" customWidth="1"/>
    <col min="4876" max="4876" width="13.5" style="232" bestFit="1" customWidth="1"/>
    <col min="4877" max="4878" width="10.875" style="232" bestFit="1" customWidth="1"/>
    <col min="4879" max="4879" width="6.25" style="232" bestFit="1" customWidth="1"/>
    <col min="4880" max="4880" width="8.875" style="232" bestFit="1" customWidth="1"/>
    <col min="4881" max="4881" width="13.875" style="232" bestFit="1" customWidth="1"/>
    <col min="4882" max="4882" width="13.25" style="232" bestFit="1" customWidth="1"/>
    <col min="4883" max="4883" width="16" style="232" bestFit="1" customWidth="1"/>
    <col min="4884" max="4884" width="11.625" style="232" bestFit="1" customWidth="1"/>
    <col min="4885" max="4885" width="16.875" style="232" customWidth="1"/>
    <col min="4886" max="4886" width="13.25" style="232" customWidth="1"/>
    <col min="4887" max="4887" width="18.375" style="232" bestFit="1" customWidth="1"/>
    <col min="4888" max="4888" width="15" style="232" bestFit="1" customWidth="1"/>
    <col min="4889" max="4889" width="14.75" style="232" bestFit="1" customWidth="1"/>
    <col min="4890" max="4890" width="14.625" style="232" bestFit="1" customWidth="1"/>
    <col min="4891" max="4891" width="13.75" style="232" bestFit="1" customWidth="1"/>
    <col min="4892" max="4892" width="14.25" style="232" bestFit="1" customWidth="1"/>
    <col min="4893" max="4893" width="15.125" style="232" customWidth="1"/>
    <col min="4894" max="4894" width="20.5" style="232" bestFit="1" customWidth="1"/>
    <col min="4895" max="4895" width="27.875" style="232" bestFit="1" customWidth="1"/>
    <col min="4896" max="4896" width="6.875" style="232" bestFit="1" customWidth="1"/>
    <col min="4897" max="4897" width="5" style="232" bestFit="1" customWidth="1"/>
    <col min="4898" max="4898" width="8" style="232" bestFit="1" customWidth="1"/>
    <col min="4899" max="4899" width="11.875" style="232" bestFit="1" customWidth="1"/>
    <col min="4900" max="5128" width="9" style="232"/>
    <col min="5129" max="5129" width="3.875" style="232" bestFit="1" customWidth="1"/>
    <col min="5130" max="5130" width="16" style="232" bestFit="1" customWidth="1"/>
    <col min="5131" max="5131" width="16.625" style="232" bestFit="1" customWidth="1"/>
    <col min="5132" max="5132" width="13.5" style="232" bestFit="1" customWidth="1"/>
    <col min="5133" max="5134" width="10.875" style="232" bestFit="1" customWidth="1"/>
    <col min="5135" max="5135" width="6.25" style="232" bestFit="1" customWidth="1"/>
    <col min="5136" max="5136" width="8.875" style="232" bestFit="1" customWidth="1"/>
    <col min="5137" max="5137" width="13.875" style="232" bestFit="1" customWidth="1"/>
    <col min="5138" max="5138" width="13.25" style="232" bestFit="1" customWidth="1"/>
    <col min="5139" max="5139" width="16" style="232" bestFit="1" customWidth="1"/>
    <col min="5140" max="5140" width="11.625" style="232" bestFit="1" customWidth="1"/>
    <col min="5141" max="5141" width="16.875" style="232" customWidth="1"/>
    <col min="5142" max="5142" width="13.25" style="232" customWidth="1"/>
    <col min="5143" max="5143" width="18.375" style="232" bestFit="1" customWidth="1"/>
    <col min="5144" max="5144" width="15" style="232" bestFit="1" customWidth="1"/>
    <col min="5145" max="5145" width="14.75" style="232" bestFit="1" customWidth="1"/>
    <col min="5146" max="5146" width="14.625" style="232" bestFit="1" customWidth="1"/>
    <col min="5147" max="5147" width="13.75" style="232" bestFit="1" customWidth="1"/>
    <col min="5148" max="5148" width="14.25" style="232" bestFit="1" customWidth="1"/>
    <col min="5149" max="5149" width="15.125" style="232" customWidth="1"/>
    <col min="5150" max="5150" width="20.5" style="232" bestFit="1" customWidth="1"/>
    <col min="5151" max="5151" width="27.875" style="232" bestFit="1" customWidth="1"/>
    <col min="5152" max="5152" width="6.875" style="232" bestFit="1" customWidth="1"/>
    <col min="5153" max="5153" width="5" style="232" bestFit="1" customWidth="1"/>
    <col min="5154" max="5154" width="8" style="232" bestFit="1" customWidth="1"/>
    <col min="5155" max="5155" width="11.875" style="232" bestFit="1" customWidth="1"/>
    <col min="5156" max="5384" width="9" style="232"/>
    <col min="5385" max="5385" width="3.875" style="232" bestFit="1" customWidth="1"/>
    <col min="5386" max="5386" width="16" style="232" bestFit="1" customWidth="1"/>
    <col min="5387" max="5387" width="16.625" style="232" bestFit="1" customWidth="1"/>
    <col min="5388" max="5388" width="13.5" style="232" bestFit="1" customWidth="1"/>
    <col min="5389" max="5390" width="10.875" style="232" bestFit="1" customWidth="1"/>
    <col min="5391" max="5391" width="6.25" style="232" bestFit="1" customWidth="1"/>
    <col min="5392" max="5392" width="8.875" style="232" bestFit="1" customWidth="1"/>
    <col min="5393" max="5393" width="13.875" style="232" bestFit="1" customWidth="1"/>
    <col min="5394" max="5394" width="13.25" style="232" bestFit="1" customWidth="1"/>
    <col min="5395" max="5395" width="16" style="232" bestFit="1" customWidth="1"/>
    <col min="5396" max="5396" width="11.625" style="232" bestFit="1" customWidth="1"/>
    <col min="5397" max="5397" width="16.875" style="232" customWidth="1"/>
    <col min="5398" max="5398" width="13.25" style="232" customWidth="1"/>
    <col min="5399" max="5399" width="18.375" style="232" bestFit="1" customWidth="1"/>
    <col min="5400" max="5400" width="15" style="232" bestFit="1" customWidth="1"/>
    <col min="5401" max="5401" width="14.75" style="232" bestFit="1" customWidth="1"/>
    <col min="5402" max="5402" width="14.625" style="232" bestFit="1" customWidth="1"/>
    <col min="5403" max="5403" width="13.75" style="232" bestFit="1" customWidth="1"/>
    <col min="5404" max="5404" width="14.25" style="232" bestFit="1" customWidth="1"/>
    <col min="5405" max="5405" width="15.125" style="232" customWidth="1"/>
    <col min="5406" max="5406" width="20.5" style="232" bestFit="1" customWidth="1"/>
    <col min="5407" max="5407" width="27.875" style="232" bestFit="1" customWidth="1"/>
    <col min="5408" max="5408" width="6.875" style="232" bestFit="1" customWidth="1"/>
    <col min="5409" max="5409" width="5" style="232" bestFit="1" customWidth="1"/>
    <col min="5410" max="5410" width="8" style="232" bestFit="1" customWidth="1"/>
    <col min="5411" max="5411" width="11.875" style="232" bestFit="1" customWidth="1"/>
    <col min="5412" max="5640" width="9" style="232"/>
    <col min="5641" max="5641" width="3.875" style="232" bestFit="1" customWidth="1"/>
    <col min="5642" max="5642" width="16" style="232" bestFit="1" customWidth="1"/>
    <col min="5643" max="5643" width="16.625" style="232" bestFit="1" customWidth="1"/>
    <col min="5644" max="5644" width="13.5" style="232" bestFit="1" customWidth="1"/>
    <col min="5645" max="5646" width="10.875" style="232" bestFit="1" customWidth="1"/>
    <col min="5647" max="5647" width="6.25" style="232" bestFit="1" customWidth="1"/>
    <col min="5648" max="5648" width="8.875" style="232" bestFit="1" customWidth="1"/>
    <col min="5649" max="5649" width="13.875" style="232" bestFit="1" customWidth="1"/>
    <col min="5650" max="5650" width="13.25" style="232" bestFit="1" customWidth="1"/>
    <col min="5651" max="5651" width="16" style="232" bestFit="1" customWidth="1"/>
    <col min="5652" max="5652" width="11.625" style="232" bestFit="1" customWidth="1"/>
    <col min="5653" max="5653" width="16.875" style="232" customWidth="1"/>
    <col min="5654" max="5654" width="13.25" style="232" customWidth="1"/>
    <col min="5655" max="5655" width="18.375" style="232" bestFit="1" customWidth="1"/>
    <col min="5656" max="5656" width="15" style="232" bestFit="1" customWidth="1"/>
    <col min="5657" max="5657" width="14.75" style="232" bestFit="1" customWidth="1"/>
    <col min="5658" max="5658" width="14.625" style="232" bestFit="1" customWidth="1"/>
    <col min="5659" max="5659" width="13.75" style="232" bestFit="1" customWidth="1"/>
    <col min="5660" max="5660" width="14.25" style="232" bestFit="1" customWidth="1"/>
    <col min="5661" max="5661" width="15.125" style="232" customWidth="1"/>
    <col min="5662" max="5662" width="20.5" style="232" bestFit="1" customWidth="1"/>
    <col min="5663" max="5663" width="27.875" style="232" bestFit="1" customWidth="1"/>
    <col min="5664" max="5664" width="6.875" style="232" bestFit="1" customWidth="1"/>
    <col min="5665" max="5665" width="5" style="232" bestFit="1" customWidth="1"/>
    <col min="5666" max="5666" width="8" style="232" bestFit="1" customWidth="1"/>
    <col min="5667" max="5667" width="11.875" style="232" bestFit="1" customWidth="1"/>
    <col min="5668" max="5896" width="9" style="232"/>
    <col min="5897" max="5897" width="3.875" style="232" bestFit="1" customWidth="1"/>
    <col min="5898" max="5898" width="16" style="232" bestFit="1" customWidth="1"/>
    <col min="5899" max="5899" width="16.625" style="232" bestFit="1" customWidth="1"/>
    <col min="5900" max="5900" width="13.5" style="232" bestFit="1" customWidth="1"/>
    <col min="5901" max="5902" width="10.875" style="232" bestFit="1" customWidth="1"/>
    <col min="5903" max="5903" width="6.25" style="232" bestFit="1" customWidth="1"/>
    <col min="5904" max="5904" width="8.875" style="232" bestFit="1" customWidth="1"/>
    <col min="5905" max="5905" width="13.875" style="232" bestFit="1" customWidth="1"/>
    <col min="5906" max="5906" width="13.25" style="232" bestFit="1" customWidth="1"/>
    <col min="5907" max="5907" width="16" style="232" bestFit="1" customWidth="1"/>
    <col min="5908" max="5908" width="11.625" style="232" bestFit="1" customWidth="1"/>
    <col min="5909" max="5909" width="16.875" style="232" customWidth="1"/>
    <col min="5910" max="5910" width="13.25" style="232" customWidth="1"/>
    <col min="5911" max="5911" width="18.375" style="232" bestFit="1" customWidth="1"/>
    <col min="5912" max="5912" width="15" style="232" bestFit="1" customWidth="1"/>
    <col min="5913" max="5913" width="14.75" style="232" bestFit="1" customWidth="1"/>
    <col min="5914" max="5914" width="14.625" style="232" bestFit="1" customWidth="1"/>
    <col min="5915" max="5915" width="13.75" style="232" bestFit="1" customWidth="1"/>
    <col min="5916" max="5916" width="14.25" style="232" bestFit="1" customWidth="1"/>
    <col min="5917" max="5917" width="15.125" style="232" customWidth="1"/>
    <col min="5918" max="5918" width="20.5" style="232" bestFit="1" customWidth="1"/>
    <col min="5919" max="5919" width="27.875" style="232" bestFit="1" customWidth="1"/>
    <col min="5920" max="5920" width="6.875" style="232" bestFit="1" customWidth="1"/>
    <col min="5921" max="5921" width="5" style="232" bestFit="1" customWidth="1"/>
    <col min="5922" max="5922" width="8" style="232" bestFit="1" customWidth="1"/>
    <col min="5923" max="5923" width="11.875" style="232" bestFit="1" customWidth="1"/>
    <col min="5924" max="6152" width="9" style="232"/>
    <col min="6153" max="6153" width="3.875" style="232" bestFit="1" customWidth="1"/>
    <col min="6154" max="6154" width="16" style="232" bestFit="1" customWidth="1"/>
    <col min="6155" max="6155" width="16.625" style="232" bestFit="1" customWidth="1"/>
    <col min="6156" max="6156" width="13.5" style="232" bestFit="1" customWidth="1"/>
    <col min="6157" max="6158" width="10.875" style="232" bestFit="1" customWidth="1"/>
    <col min="6159" max="6159" width="6.25" style="232" bestFit="1" customWidth="1"/>
    <col min="6160" max="6160" width="8.875" style="232" bestFit="1" customWidth="1"/>
    <col min="6161" max="6161" width="13.875" style="232" bestFit="1" customWidth="1"/>
    <col min="6162" max="6162" width="13.25" style="232" bestFit="1" customWidth="1"/>
    <col min="6163" max="6163" width="16" style="232" bestFit="1" customWidth="1"/>
    <col min="6164" max="6164" width="11.625" style="232" bestFit="1" customWidth="1"/>
    <col min="6165" max="6165" width="16.875" style="232" customWidth="1"/>
    <col min="6166" max="6166" width="13.25" style="232" customWidth="1"/>
    <col min="6167" max="6167" width="18.375" style="232" bestFit="1" customWidth="1"/>
    <col min="6168" max="6168" width="15" style="232" bestFit="1" customWidth="1"/>
    <col min="6169" max="6169" width="14.75" style="232" bestFit="1" customWidth="1"/>
    <col min="6170" max="6170" width="14.625" style="232" bestFit="1" customWidth="1"/>
    <col min="6171" max="6171" width="13.75" style="232" bestFit="1" customWidth="1"/>
    <col min="6172" max="6172" width="14.25" style="232" bestFit="1" customWidth="1"/>
    <col min="6173" max="6173" width="15.125" style="232" customWidth="1"/>
    <col min="6174" max="6174" width="20.5" style="232" bestFit="1" customWidth="1"/>
    <col min="6175" max="6175" width="27.875" style="232" bestFit="1" customWidth="1"/>
    <col min="6176" max="6176" width="6.875" style="232" bestFit="1" customWidth="1"/>
    <col min="6177" max="6177" width="5" style="232" bestFit="1" customWidth="1"/>
    <col min="6178" max="6178" width="8" style="232" bestFit="1" customWidth="1"/>
    <col min="6179" max="6179" width="11.875" style="232" bestFit="1" customWidth="1"/>
    <col min="6180" max="6408" width="9" style="232"/>
    <col min="6409" max="6409" width="3.875" style="232" bestFit="1" customWidth="1"/>
    <col min="6410" max="6410" width="16" style="232" bestFit="1" customWidth="1"/>
    <col min="6411" max="6411" width="16.625" style="232" bestFit="1" customWidth="1"/>
    <col min="6412" max="6412" width="13.5" style="232" bestFit="1" customWidth="1"/>
    <col min="6413" max="6414" width="10.875" style="232" bestFit="1" customWidth="1"/>
    <col min="6415" max="6415" width="6.25" style="232" bestFit="1" customWidth="1"/>
    <col min="6416" max="6416" width="8.875" style="232" bestFit="1" customWidth="1"/>
    <col min="6417" max="6417" width="13.875" style="232" bestFit="1" customWidth="1"/>
    <col min="6418" max="6418" width="13.25" style="232" bestFit="1" customWidth="1"/>
    <col min="6419" max="6419" width="16" style="232" bestFit="1" customWidth="1"/>
    <col min="6420" max="6420" width="11.625" style="232" bestFit="1" customWidth="1"/>
    <col min="6421" max="6421" width="16.875" style="232" customWidth="1"/>
    <col min="6422" max="6422" width="13.25" style="232" customWidth="1"/>
    <col min="6423" max="6423" width="18.375" style="232" bestFit="1" customWidth="1"/>
    <col min="6424" max="6424" width="15" style="232" bestFit="1" customWidth="1"/>
    <col min="6425" max="6425" width="14.75" style="232" bestFit="1" customWidth="1"/>
    <col min="6426" max="6426" width="14.625" style="232" bestFit="1" customWidth="1"/>
    <col min="6427" max="6427" width="13.75" style="232" bestFit="1" customWidth="1"/>
    <col min="6428" max="6428" width="14.25" style="232" bestFit="1" customWidth="1"/>
    <col min="6429" max="6429" width="15.125" style="232" customWidth="1"/>
    <col min="6430" max="6430" width="20.5" style="232" bestFit="1" customWidth="1"/>
    <col min="6431" max="6431" width="27.875" style="232" bestFit="1" customWidth="1"/>
    <col min="6432" max="6432" width="6.875" style="232" bestFit="1" customWidth="1"/>
    <col min="6433" max="6433" width="5" style="232" bestFit="1" customWidth="1"/>
    <col min="6434" max="6434" width="8" style="232" bestFit="1" customWidth="1"/>
    <col min="6435" max="6435" width="11.875" style="232" bestFit="1" customWidth="1"/>
    <col min="6436" max="6664" width="9" style="232"/>
    <col min="6665" max="6665" width="3.875" style="232" bestFit="1" customWidth="1"/>
    <col min="6666" max="6666" width="16" style="232" bestFit="1" customWidth="1"/>
    <col min="6667" max="6667" width="16.625" style="232" bestFit="1" customWidth="1"/>
    <col min="6668" max="6668" width="13.5" style="232" bestFit="1" customWidth="1"/>
    <col min="6669" max="6670" width="10.875" style="232" bestFit="1" customWidth="1"/>
    <col min="6671" max="6671" width="6.25" style="232" bestFit="1" customWidth="1"/>
    <col min="6672" max="6672" width="8.875" style="232" bestFit="1" customWidth="1"/>
    <col min="6673" max="6673" width="13.875" style="232" bestFit="1" customWidth="1"/>
    <col min="6674" max="6674" width="13.25" style="232" bestFit="1" customWidth="1"/>
    <col min="6675" max="6675" width="16" style="232" bestFit="1" customWidth="1"/>
    <col min="6676" max="6676" width="11.625" style="232" bestFit="1" customWidth="1"/>
    <col min="6677" max="6677" width="16.875" style="232" customWidth="1"/>
    <col min="6678" max="6678" width="13.25" style="232" customWidth="1"/>
    <col min="6679" max="6679" width="18.375" style="232" bestFit="1" customWidth="1"/>
    <col min="6680" max="6680" width="15" style="232" bestFit="1" customWidth="1"/>
    <col min="6681" max="6681" width="14.75" style="232" bestFit="1" customWidth="1"/>
    <col min="6682" max="6682" width="14.625" style="232" bestFit="1" customWidth="1"/>
    <col min="6683" max="6683" width="13.75" style="232" bestFit="1" customWidth="1"/>
    <col min="6684" max="6684" width="14.25" style="232" bestFit="1" customWidth="1"/>
    <col min="6685" max="6685" width="15.125" style="232" customWidth="1"/>
    <col min="6686" max="6686" width="20.5" style="232" bestFit="1" customWidth="1"/>
    <col min="6687" max="6687" width="27.875" style="232" bestFit="1" customWidth="1"/>
    <col min="6688" max="6688" width="6.875" style="232" bestFit="1" customWidth="1"/>
    <col min="6689" max="6689" width="5" style="232" bestFit="1" customWidth="1"/>
    <col min="6690" max="6690" width="8" style="232" bestFit="1" customWidth="1"/>
    <col min="6691" max="6691" width="11.875" style="232" bestFit="1" customWidth="1"/>
    <col min="6692" max="6920" width="9" style="232"/>
    <col min="6921" max="6921" width="3.875" style="232" bestFit="1" customWidth="1"/>
    <col min="6922" max="6922" width="16" style="232" bestFit="1" customWidth="1"/>
    <col min="6923" max="6923" width="16.625" style="232" bestFit="1" customWidth="1"/>
    <col min="6924" max="6924" width="13.5" style="232" bestFit="1" customWidth="1"/>
    <col min="6925" max="6926" width="10.875" style="232" bestFit="1" customWidth="1"/>
    <col min="6927" max="6927" width="6.25" style="232" bestFit="1" customWidth="1"/>
    <col min="6928" max="6928" width="8.875" style="232" bestFit="1" customWidth="1"/>
    <col min="6929" max="6929" width="13.875" style="232" bestFit="1" customWidth="1"/>
    <col min="6930" max="6930" width="13.25" style="232" bestFit="1" customWidth="1"/>
    <col min="6931" max="6931" width="16" style="232" bestFit="1" customWidth="1"/>
    <col min="6932" max="6932" width="11.625" style="232" bestFit="1" customWidth="1"/>
    <col min="6933" max="6933" width="16.875" style="232" customWidth="1"/>
    <col min="6934" max="6934" width="13.25" style="232" customWidth="1"/>
    <col min="6935" max="6935" width="18.375" style="232" bestFit="1" customWidth="1"/>
    <col min="6936" max="6936" width="15" style="232" bestFit="1" customWidth="1"/>
    <col min="6937" max="6937" width="14.75" style="232" bestFit="1" customWidth="1"/>
    <col min="6938" max="6938" width="14.625" style="232" bestFit="1" customWidth="1"/>
    <col min="6939" max="6939" width="13.75" style="232" bestFit="1" customWidth="1"/>
    <col min="6940" max="6940" width="14.25" style="232" bestFit="1" customWidth="1"/>
    <col min="6941" max="6941" width="15.125" style="232" customWidth="1"/>
    <col min="6942" max="6942" width="20.5" style="232" bestFit="1" customWidth="1"/>
    <col min="6943" max="6943" width="27.875" style="232" bestFit="1" customWidth="1"/>
    <col min="6944" max="6944" width="6.875" style="232" bestFit="1" customWidth="1"/>
    <col min="6945" max="6945" width="5" style="232" bestFit="1" customWidth="1"/>
    <col min="6946" max="6946" width="8" style="232" bestFit="1" customWidth="1"/>
    <col min="6947" max="6947" width="11.875" style="232" bestFit="1" customWidth="1"/>
    <col min="6948" max="7176" width="9" style="232"/>
    <col min="7177" max="7177" width="3.875" style="232" bestFit="1" customWidth="1"/>
    <col min="7178" max="7178" width="16" style="232" bestFit="1" customWidth="1"/>
    <col min="7179" max="7179" width="16.625" style="232" bestFit="1" customWidth="1"/>
    <col min="7180" max="7180" width="13.5" style="232" bestFit="1" customWidth="1"/>
    <col min="7181" max="7182" width="10.875" style="232" bestFit="1" customWidth="1"/>
    <col min="7183" max="7183" width="6.25" style="232" bestFit="1" customWidth="1"/>
    <col min="7184" max="7184" width="8.875" style="232" bestFit="1" customWidth="1"/>
    <col min="7185" max="7185" width="13.875" style="232" bestFit="1" customWidth="1"/>
    <col min="7186" max="7186" width="13.25" style="232" bestFit="1" customWidth="1"/>
    <col min="7187" max="7187" width="16" style="232" bestFit="1" customWidth="1"/>
    <col min="7188" max="7188" width="11.625" style="232" bestFit="1" customWidth="1"/>
    <col min="7189" max="7189" width="16.875" style="232" customWidth="1"/>
    <col min="7190" max="7190" width="13.25" style="232" customWidth="1"/>
    <col min="7191" max="7191" width="18.375" style="232" bestFit="1" customWidth="1"/>
    <col min="7192" max="7192" width="15" style="232" bestFit="1" customWidth="1"/>
    <col min="7193" max="7193" width="14.75" style="232" bestFit="1" customWidth="1"/>
    <col min="7194" max="7194" width="14.625" style="232" bestFit="1" customWidth="1"/>
    <col min="7195" max="7195" width="13.75" style="232" bestFit="1" customWidth="1"/>
    <col min="7196" max="7196" width="14.25" style="232" bestFit="1" customWidth="1"/>
    <col min="7197" max="7197" width="15.125" style="232" customWidth="1"/>
    <col min="7198" max="7198" width="20.5" style="232" bestFit="1" customWidth="1"/>
    <col min="7199" max="7199" width="27.875" style="232" bestFit="1" customWidth="1"/>
    <col min="7200" max="7200" width="6.875" style="232" bestFit="1" customWidth="1"/>
    <col min="7201" max="7201" width="5" style="232" bestFit="1" customWidth="1"/>
    <col min="7202" max="7202" width="8" style="232" bestFit="1" customWidth="1"/>
    <col min="7203" max="7203" width="11.875" style="232" bestFit="1" customWidth="1"/>
    <col min="7204" max="7432" width="9" style="232"/>
    <col min="7433" max="7433" width="3.875" style="232" bestFit="1" customWidth="1"/>
    <col min="7434" max="7434" width="16" style="232" bestFit="1" customWidth="1"/>
    <col min="7435" max="7435" width="16.625" style="232" bestFit="1" customWidth="1"/>
    <col min="7436" max="7436" width="13.5" style="232" bestFit="1" customWidth="1"/>
    <col min="7437" max="7438" width="10.875" style="232" bestFit="1" customWidth="1"/>
    <col min="7439" max="7439" width="6.25" style="232" bestFit="1" customWidth="1"/>
    <col min="7440" max="7440" width="8.875" style="232" bestFit="1" customWidth="1"/>
    <col min="7441" max="7441" width="13.875" style="232" bestFit="1" customWidth="1"/>
    <col min="7442" max="7442" width="13.25" style="232" bestFit="1" customWidth="1"/>
    <col min="7443" max="7443" width="16" style="232" bestFit="1" customWidth="1"/>
    <col min="7444" max="7444" width="11.625" style="232" bestFit="1" customWidth="1"/>
    <col min="7445" max="7445" width="16.875" style="232" customWidth="1"/>
    <col min="7446" max="7446" width="13.25" style="232" customWidth="1"/>
    <col min="7447" max="7447" width="18.375" style="232" bestFit="1" customWidth="1"/>
    <col min="7448" max="7448" width="15" style="232" bestFit="1" customWidth="1"/>
    <col min="7449" max="7449" width="14.75" style="232" bestFit="1" customWidth="1"/>
    <col min="7450" max="7450" width="14.625" style="232" bestFit="1" customWidth="1"/>
    <col min="7451" max="7451" width="13.75" style="232" bestFit="1" customWidth="1"/>
    <col min="7452" max="7452" width="14.25" style="232" bestFit="1" customWidth="1"/>
    <col min="7453" max="7453" width="15.125" style="232" customWidth="1"/>
    <col min="7454" max="7454" width="20.5" style="232" bestFit="1" customWidth="1"/>
    <col min="7455" max="7455" width="27.875" style="232" bestFit="1" customWidth="1"/>
    <col min="7456" max="7456" width="6.875" style="232" bestFit="1" customWidth="1"/>
    <col min="7457" max="7457" width="5" style="232" bestFit="1" customWidth="1"/>
    <col min="7458" max="7458" width="8" style="232" bestFit="1" customWidth="1"/>
    <col min="7459" max="7459" width="11.875" style="232" bestFit="1" customWidth="1"/>
    <col min="7460" max="7688" width="9" style="232"/>
    <col min="7689" max="7689" width="3.875" style="232" bestFit="1" customWidth="1"/>
    <col min="7690" max="7690" width="16" style="232" bestFit="1" customWidth="1"/>
    <col min="7691" max="7691" width="16.625" style="232" bestFit="1" customWidth="1"/>
    <col min="7692" max="7692" width="13.5" style="232" bestFit="1" customWidth="1"/>
    <col min="7693" max="7694" width="10.875" style="232" bestFit="1" customWidth="1"/>
    <col min="7695" max="7695" width="6.25" style="232" bestFit="1" customWidth="1"/>
    <col min="7696" max="7696" width="8.875" style="232" bestFit="1" customWidth="1"/>
    <col min="7697" max="7697" width="13.875" style="232" bestFit="1" customWidth="1"/>
    <col min="7698" max="7698" width="13.25" style="232" bestFit="1" customWidth="1"/>
    <col min="7699" max="7699" width="16" style="232" bestFit="1" customWidth="1"/>
    <col min="7700" max="7700" width="11.625" style="232" bestFit="1" customWidth="1"/>
    <col min="7701" max="7701" width="16.875" style="232" customWidth="1"/>
    <col min="7702" max="7702" width="13.25" style="232" customWidth="1"/>
    <col min="7703" max="7703" width="18.375" style="232" bestFit="1" customWidth="1"/>
    <col min="7704" max="7704" width="15" style="232" bestFit="1" customWidth="1"/>
    <col min="7705" max="7705" width="14.75" style="232" bestFit="1" customWidth="1"/>
    <col min="7706" max="7706" width="14.625" style="232" bestFit="1" customWidth="1"/>
    <col min="7707" max="7707" width="13.75" style="232" bestFit="1" customWidth="1"/>
    <col min="7708" max="7708" width="14.25" style="232" bestFit="1" customWidth="1"/>
    <col min="7709" max="7709" width="15.125" style="232" customWidth="1"/>
    <col min="7710" max="7710" width="20.5" style="232" bestFit="1" customWidth="1"/>
    <col min="7711" max="7711" width="27.875" style="232" bestFit="1" customWidth="1"/>
    <col min="7712" max="7712" width="6.875" style="232" bestFit="1" customWidth="1"/>
    <col min="7713" max="7713" width="5" style="232" bestFit="1" customWidth="1"/>
    <col min="7714" max="7714" width="8" style="232" bestFit="1" customWidth="1"/>
    <col min="7715" max="7715" width="11.875" style="232" bestFit="1" customWidth="1"/>
    <col min="7716" max="7944" width="9" style="232"/>
    <col min="7945" max="7945" width="3.875" style="232" bestFit="1" customWidth="1"/>
    <col min="7946" max="7946" width="16" style="232" bestFit="1" customWidth="1"/>
    <col min="7947" max="7947" width="16.625" style="232" bestFit="1" customWidth="1"/>
    <col min="7948" max="7948" width="13.5" style="232" bestFit="1" customWidth="1"/>
    <col min="7949" max="7950" width="10.875" style="232" bestFit="1" customWidth="1"/>
    <col min="7951" max="7951" width="6.25" style="232" bestFit="1" customWidth="1"/>
    <col min="7952" max="7952" width="8.875" style="232" bestFit="1" customWidth="1"/>
    <col min="7953" max="7953" width="13.875" style="232" bestFit="1" customWidth="1"/>
    <col min="7954" max="7954" width="13.25" style="232" bestFit="1" customWidth="1"/>
    <col min="7955" max="7955" width="16" style="232" bestFit="1" customWidth="1"/>
    <col min="7956" max="7956" width="11.625" style="232" bestFit="1" customWidth="1"/>
    <col min="7957" max="7957" width="16.875" style="232" customWidth="1"/>
    <col min="7958" max="7958" width="13.25" style="232" customWidth="1"/>
    <col min="7959" max="7959" width="18.375" style="232" bestFit="1" customWidth="1"/>
    <col min="7960" max="7960" width="15" style="232" bestFit="1" customWidth="1"/>
    <col min="7961" max="7961" width="14.75" style="232" bestFit="1" customWidth="1"/>
    <col min="7962" max="7962" width="14.625" style="232" bestFit="1" customWidth="1"/>
    <col min="7963" max="7963" width="13.75" style="232" bestFit="1" customWidth="1"/>
    <col min="7964" max="7964" width="14.25" style="232" bestFit="1" customWidth="1"/>
    <col min="7965" max="7965" width="15.125" style="232" customWidth="1"/>
    <col min="7966" max="7966" width="20.5" style="232" bestFit="1" customWidth="1"/>
    <col min="7967" max="7967" width="27.875" style="232" bestFit="1" customWidth="1"/>
    <col min="7968" max="7968" width="6.875" style="232" bestFit="1" customWidth="1"/>
    <col min="7969" max="7969" width="5" style="232" bestFit="1" customWidth="1"/>
    <col min="7970" max="7970" width="8" style="232" bestFit="1" customWidth="1"/>
    <col min="7971" max="7971" width="11.875" style="232" bestFit="1" customWidth="1"/>
    <col min="7972" max="8200" width="9" style="232"/>
    <col min="8201" max="8201" width="3.875" style="232" bestFit="1" customWidth="1"/>
    <col min="8202" max="8202" width="16" style="232" bestFit="1" customWidth="1"/>
    <col min="8203" max="8203" width="16.625" style="232" bestFit="1" customWidth="1"/>
    <col min="8204" max="8204" width="13.5" style="232" bestFit="1" customWidth="1"/>
    <col min="8205" max="8206" width="10.875" style="232" bestFit="1" customWidth="1"/>
    <col min="8207" max="8207" width="6.25" style="232" bestFit="1" customWidth="1"/>
    <col min="8208" max="8208" width="8.875" style="232" bestFit="1" customWidth="1"/>
    <col min="8209" max="8209" width="13.875" style="232" bestFit="1" customWidth="1"/>
    <col min="8210" max="8210" width="13.25" style="232" bestFit="1" customWidth="1"/>
    <col min="8211" max="8211" width="16" style="232" bestFit="1" customWidth="1"/>
    <col min="8212" max="8212" width="11.625" style="232" bestFit="1" customWidth="1"/>
    <col min="8213" max="8213" width="16.875" style="232" customWidth="1"/>
    <col min="8214" max="8214" width="13.25" style="232" customWidth="1"/>
    <col min="8215" max="8215" width="18.375" style="232" bestFit="1" customWidth="1"/>
    <col min="8216" max="8216" width="15" style="232" bestFit="1" customWidth="1"/>
    <col min="8217" max="8217" width="14.75" style="232" bestFit="1" customWidth="1"/>
    <col min="8218" max="8218" width="14.625" style="232" bestFit="1" customWidth="1"/>
    <col min="8219" max="8219" width="13.75" style="232" bestFit="1" customWidth="1"/>
    <col min="8220" max="8220" width="14.25" style="232" bestFit="1" customWidth="1"/>
    <col min="8221" max="8221" width="15.125" style="232" customWidth="1"/>
    <col min="8222" max="8222" width="20.5" style="232" bestFit="1" customWidth="1"/>
    <col min="8223" max="8223" width="27.875" style="232" bestFit="1" customWidth="1"/>
    <col min="8224" max="8224" width="6.875" style="232" bestFit="1" customWidth="1"/>
    <col min="8225" max="8225" width="5" style="232" bestFit="1" customWidth="1"/>
    <col min="8226" max="8226" width="8" style="232" bestFit="1" customWidth="1"/>
    <col min="8227" max="8227" width="11.875" style="232" bestFit="1" customWidth="1"/>
    <col min="8228" max="8456" width="9" style="232"/>
    <col min="8457" max="8457" width="3.875" style="232" bestFit="1" customWidth="1"/>
    <col min="8458" max="8458" width="16" style="232" bestFit="1" customWidth="1"/>
    <col min="8459" max="8459" width="16.625" style="232" bestFit="1" customWidth="1"/>
    <col min="8460" max="8460" width="13.5" style="232" bestFit="1" customWidth="1"/>
    <col min="8461" max="8462" width="10.875" style="232" bestFit="1" customWidth="1"/>
    <col min="8463" max="8463" width="6.25" style="232" bestFit="1" customWidth="1"/>
    <col min="8464" max="8464" width="8.875" style="232" bestFit="1" customWidth="1"/>
    <col min="8465" max="8465" width="13.875" style="232" bestFit="1" customWidth="1"/>
    <col min="8466" max="8466" width="13.25" style="232" bestFit="1" customWidth="1"/>
    <col min="8467" max="8467" width="16" style="232" bestFit="1" customWidth="1"/>
    <col min="8468" max="8468" width="11.625" style="232" bestFit="1" customWidth="1"/>
    <col min="8469" max="8469" width="16.875" style="232" customWidth="1"/>
    <col min="8470" max="8470" width="13.25" style="232" customWidth="1"/>
    <col min="8471" max="8471" width="18.375" style="232" bestFit="1" customWidth="1"/>
    <col min="8472" max="8472" width="15" style="232" bestFit="1" customWidth="1"/>
    <col min="8473" max="8473" width="14.75" style="232" bestFit="1" customWidth="1"/>
    <col min="8474" max="8474" width="14.625" style="232" bestFit="1" customWidth="1"/>
    <col min="8475" max="8475" width="13.75" style="232" bestFit="1" customWidth="1"/>
    <col min="8476" max="8476" width="14.25" style="232" bestFit="1" customWidth="1"/>
    <col min="8477" max="8477" width="15.125" style="232" customWidth="1"/>
    <col min="8478" max="8478" width="20.5" style="232" bestFit="1" customWidth="1"/>
    <col min="8479" max="8479" width="27.875" style="232" bestFit="1" customWidth="1"/>
    <col min="8480" max="8480" width="6.875" style="232" bestFit="1" customWidth="1"/>
    <col min="8481" max="8481" width="5" style="232" bestFit="1" customWidth="1"/>
    <col min="8482" max="8482" width="8" style="232" bestFit="1" customWidth="1"/>
    <col min="8483" max="8483" width="11.875" style="232" bestFit="1" customWidth="1"/>
    <col min="8484" max="8712" width="9" style="232"/>
    <col min="8713" max="8713" width="3.875" style="232" bestFit="1" customWidth="1"/>
    <col min="8714" max="8714" width="16" style="232" bestFit="1" customWidth="1"/>
    <col min="8715" max="8715" width="16.625" style="232" bestFit="1" customWidth="1"/>
    <col min="8716" max="8716" width="13.5" style="232" bestFit="1" customWidth="1"/>
    <col min="8717" max="8718" width="10.875" style="232" bestFit="1" customWidth="1"/>
    <col min="8719" max="8719" width="6.25" style="232" bestFit="1" customWidth="1"/>
    <col min="8720" max="8720" width="8.875" style="232" bestFit="1" customWidth="1"/>
    <col min="8721" max="8721" width="13.875" style="232" bestFit="1" customWidth="1"/>
    <col min="8722" max="8722" width="13.25" style="232" bestFit="1" customWidth="1"/>
    <col min="8723" max="8723" width="16" style="232" bestFit="1" customWidth="1"/>
    <col min="8724" max="8724" width="11.625" style="232" bestFit="1" customWidth="1"/>
    <col min="8725" max="8725" width="16.875" style="232" customWidth="1"/>
    <col min="8726" max="8726" width="13.25" style="232" customWidth="1"/>
    <col min="8727" max="8727" width="18.375" style="232" bestFit="1" customWidth="1"/>
    <col min="8728" max="8728" width="15" style="232" bestFit="1" customWidth="1"/>
    <col min="8729" max="8729" width="14.75" style="232" bestFit="1" customWidth="1"/>
    <col min="8730" max="8730" width="14.625" style="232" bestFit="1" customWidth="1"/>
    <col min="8731" max="8731" width="13.75" style="232" bestFit="1" customWidth="1"/>
    <col min="8732" max="8732" width="14.25" style="232" bestFit="1" customWidth="1"/>
    <col min="8733" max="8733" width="15.125" style="232" customWidth="1"/>
    <col min="8734" max="8734" width="20.5" style="232" bestFit="1" customWidth="1"/>
    <col min="8735" max="8735" width="27.875" style="232" bestFit="1" customWidth="1"/>
    <col min="8736" max="8736" width="6.875" style="232" bestFit="1" customWidth="1"/>
    <col min="8737" max="8737" width="5" style="232" bestFit="1" customWidth="1"/>
    <col min="8738" max="8738" width="8" style="232" bestFit="1" customWidth="1"/>
    <col min="8739" max="8739" width="11.875" style="232" bestFit="1" customWidth="1"/>
    <col min="8740" max="8968" width="9" style="232"/>
    <col min="8969" max="8969" width="3.875" style="232" bestFit="1" customWidth="1"/>
    <col min="8970" max="8970" width="16" style="232" bestFit="1" customWidth="1"/>
    <col min="8971" max="8971" width="16.625" style="232" bestFit="1" customWidth="1"/>
    <col min="8972" max="8972" width="13.5" style="232" bestFit="1" customWidth="1"/>
    <col min="8973" max="8974" width="10.875" style="232" bestFit="1" customWidth="1"/>
    <col min="8975" max="8975" width="6.25" style="232" bestFit="1" customWidth="1"/>
    <col min="8976" max="8976" width="8.875" style="232" bestFit="1" customWidth="1"/>
    <col min="8977" max="8977" width="13.875" style="232" bestFit="1" customWidth="1"/>
    <col min="8978" max="8978" width="13.25" style="232" bestFit="1" customWidth="1"/>
    <col min="8979" max="8979" width="16" style="232" bestFit="1" customWidth="1"/>
    <col min="8980" max="8980" width="11.625" style="232" bestFit="1" customWidth="1"/>
    <col min="8981" max="8981" width="16.875" style="232" customWidth="1"/>
    <col min="8982" max="8982" width="13.25" style="232" customWidth="1"/>
    <col min="8983" max="8983" width="18.375" style="232" bestFit="1" customWidth="1"/>
    <col min="8984" max="8984" width="15" style="232" bestFit="1" customWidth="1"/>
    <col min="8985" max="8985" width="14.75" style="232" bestFit="1" customWidth="1"/>
    <col min="8986" max="8986" width="14.625" style="232" bestFit="1" customWidth="1"/>
    <col min="8987" max="8987" width="13.75" style="232" bestFit="1" customWidth="1"/>
    <col min="8988" max="8988" width="14.25" style="232" bestFit="1" customWidth="1"/>
    <col min="8989" max="8989" width="15.125" style="232" customWidth="1"/>
    <col min="8990" max="8990" width="20.5" style="232" bestFit="1" customWidth="1"/>
    <col min="8991" max="8991" width="27.875" style="232" bestFit="1" customWidth="1"/>
    <col min="8992" max="8992" width="6.875" style="232" bestFit="1" customWidth="1"/>
    <col min="8993" max="8993" width="5" style="232" bestFit="1" customWidth="1"/>
    <col min="8994" max="8994" width="8" style="232" bestFit="1" customWidth="1"/>
    <col min="8995" max="8995" width="11.875" style="232" bestFit="1" customWidth="1"/>
    <col min="8996" max="9224" width="9" style="232"/>
    <col min="9225" max="9225" width="3.875" style="232" bestFit="1" customWidth="1"/>
    <col min="9226" max="9226" width="16" style="232" bestFit="1" customWidth="1"/>
    <col min="9227" max="9227" width="16.625" style="232" bestFit="1" customWidth="1"/>
    <col min="9228" max="9228" width="13.5" style="232" bestFit="1" customWidth="1"/>
    <col min="9229" max="9230" width="10.875" style="232" bestFit="1" customWidth="1"/>
    <col min="9231" max="9231" width="6.25" style="232" bestFit="1" customWidth="1"/>
    <col min="9232" max="9232" width="8.875" style="232" bestFit="1" customWidth="1"/>
    <col min="9233" max="9233" width="13.875" style="232" bestFit="1" customWidth="1"/>
    <col min="9234" max="9234" width="13.25" style="232" bestFit="1" customWidth="1"/>
    <col min="9235" max="9235" width="16" style="232" bestFit="1" customWidth="1"/>
    <col min="9236" max="9236" width="11.625" style="232" bestFit="1" customWidth="1"/>
    <col min="9237" max="9237" width="16.875" style="232" customWidth="1"/>
    <col min="9238" max="9238" width="13.25" style="232" customWidth="1"/>
    <col min="9239" max="9239" width="18.375" style="232" bestFit="1" customWidth="1"/>
    <col min="9240" max="9240" width="15" style="232" bestFit="1" customWidth="1"/>
    <col min="9241" max="9241" width="14.75" style="232" bestFit="1" customWidth="1"/>
    <col min="9242" max="9242" width="14.625" style="232" bestFit="1" customWidth="1"/>
    <col min="9243" max="9243" width="13.75" style="232" bestFit="1" customWidth="1"/>
    <col min="9244" max="9244" width="14.25" style="232" bestFit="1" customWidth="1"/>
    <col min="9245" max="9245" width="15.125" style="232" customWidth="1"/>
    <col min="9246" max="9246" width="20.5" style="232" bestFit="1" customWidth="1"/>
    <col min="9247" max="9247" width="27.875" style="232" bestFit="1" customWidth="1"/>
    <col min="9248" max="9248" width="6.875" style="232" bestFit="1" customWidth="1"/>
    <col min="9249" max="9249" width="5" style="232" bestFit="1" customWidth="1"/>
    <col min="9250" max="9250" width="8" style="232" bestFit="1" customWidth="1"/>
    <col min="9251" max="9251" width="11.875" style="232" bestFit="1" customWidth="1"/>
    <col min="9252" max="9480" width="9" style="232"/>
    <col min="9481" max="9481" width="3.875" style="232" bestFit="1" customWidth="1"/>
    <col min="9482" max="9482" width="16" style="232" bestFit="1" customWidth="1"/>
    <col min="9483" max="9483" width="16.625" style="232" bestFit="1" customWidth="1"/>
    <col min="9484" max="9484" width="13.5" style="232" bestFit="1" customWidth="1"/>
    <col min="9485" max="9486" width="10.875" style="232" bestFit="1" customWidth="1"/>
    <col min="9487" max="9487" width="6.25" style="232" bestFit="1" customWidth="1"/>
    <col min="9488" max="9488" width="8.875" style="232" bestFit="1" customWidth="1"/>
    <col min="9489" max="9489" width="13.875" style="232" bestFit="1" customWidth="1"/>
    <col min="9490" max="9490" width="13.25" style="232" bestFit="1" customWidth="1"/>
    <col min="9491" max="9491" width="16" style="232" bestFit="1" customWidth="1"/>
    <col min="9492" max="9492" width="11.625" style="232" bestFit="1" customWidth="1"/>
    <col min="9493" max="9493" width="16.875" style="232" customWidth="1"/>
    <col min="9494" max="9494" width="13.25" style="232" customWidth="1"/>
    <col min="9495" max="9495" width="18.375" style="232" bestFit="1" customWidth="1"/>
    <col min="9496" max="9496" width="15" style="232" bestFit="1" customWidth="1"/>
    <col min="9497" max="9497" width="14.75" style="232" bestFit="1" customWidth="1"/>
    <col min="9498" max="9498" width="14.625" style="232" bestFit="1" customWidth="1"/>
    <col min="9499" max="9499" width="13.75" style="232" bestFit="1" customWidth="1"/>
    <col min="9500" max="9500" width="14.25" style="232" bestFit="1" customWidth="1"/>
    <col min="9501" max="9501" width="15.125" style="232" customWidth="1"/>
    <col min="9502" max="9502" width="20.5" style="232" bestFit="1" customWidth="1"/>
    <col min="9503" max="9503" width="27.875" style="232" bestFit="1" customWidth="1"/>
    <col min="9504" max="9504" width="6.875" style="232" bestFit="1" customWidth="1"/>
    <col min="9505" max="9505" width="5" style="232" bestFit="1" customWidth="1"/>
    <col min="9506" max="9506" width="8" style="232" bestFit="1" customWidth="1"/>
    <col min="9507" max="9507" width="11.875" style="232" bestFit="1" customWidth="1"/>
    <col min="9508" max="9736" width="9" style="232"/>
    <col min="9737" max="9737" width="3.875" style="232" bestFit="1" customWidth="1"/>
    <col min="9738" max="9738" width="16" style="232" bestFit="1" customWidth="1"/>
    <col min="9739" max="9739" width="16.625" style="232" bestFit="1" customWidth="1"/>
    <col min="9740" max="9740" width="13.5" style="232" bestFit="1" customWidth="1"/>
    <col min="9741" max="9742" width="10.875" style="232" bestFit="1" customWidth="1"/>
    <col min="9743" max="9743" width="6.25" style="232" bestFit="1" customWidth="1"/>
    <col min="9744" max="9744" width="8.875" style="232" bestFit="1" customWidth="1"/>
    <col min="9745" max="9745" width="13.875" style="232" bestFit="1" customWidth="1"/>
    <col min="9746" max="9746" width="13.25" style="232" bestFit="1" customWidth="1"/>
    <col min="9747" max="9747" width="16" style="232" bestFit="1" customWidth="1"/>
    <col min="9748" max="9748" width="11.625" style="232" bestFit="1" customWidth="1"/>
    <col min="9749" max="9749" width="16.875" style="232" customWidth="1"/>
    <col min="9750" max="9750" width="13.25" style="232" customWidth="1"/>
    <col min="9751" max="9751" width="18.375" style="232" bestFit="1" customWidth="1"/>
    <col min="9752" max="9752" width="15" style="232" bestFit="1" customWidth="1"/>
    <col min="9753" max="9753" width="14.75" style="232" bestFit="1" customWidth="1"/>
    <col min="9754" max="9754" width="14.625" style="232" bestFit="1" customWidth="1"/>
    <col min="9755" max="9755" width="13.75" style="232" bestFit="1" customWidth="1"/>
    <col min="9756" max="9756" width="14.25" style="232" bestFit="1" customWidth="1"/>
    <col min="9757" max="9757" width="15.125" style="232" customWidth="1"/>
    <col min="9758" max="9758" width="20.5" style="232" bestFit="1" customWidth="1"/>
    <col min="9759" max="9759" width="27.875" style="232" bestFit="1" customWidth="1"/>
    <col min="9760" max="9760" width="6.875" style="232" bestFit="1" customWidth="1"/>
    <col min="9761" max="9761" width="5" style="232" bestFit="1" customWidth="1"/>
    <col min="9762" max="9762" width="8" style="232" bestFit="1" customWidth="1"/>
    <col min="9763" max="9763" width="11.875" style="232" bestFit="1" customWidth="1"/>
    <col min="9764" max="9992" width="9" style="232"/>
    <col min="9993" max="9993" width="3.875" style="232" bestFit="1" customWidth="1"/>
    <col min="9994" max="9994" width="16" style="232" bestFit="1" customWidth="1"/>
    <col min="9995" max="9995" width="16.625" style="232" bestFit="1" customWidth="1"/>
    <col min="9996" max="9996" width="13.5" style="232" bestFit="1" customWidth="1"/>
    <col min="9997" max="9998" width="10.875" style="232" bestFit="1" customWidth="1"/>
    <col min="9999" max="9999" width="6.25" style="232" bestFit="1" customWidth="1"/>
    <col min="10000" max="10000" width="8.875" style="232" bestFit="1" customWidth="1"/>
    <col min="10001" max="10001" width="13.875" style="232" bestFit="1" customWidth="1"/>
    <col min="10002" max="10002" width="13.25" style="232" bestFit="1" customWidth="1"/>
    <col min="10003" max="10003" width="16" style="232" bestFit="1" customWidth="1"/>
    <col min="10004" max="10004" width="11.625" style="232" bestFit="1" customWidth="1"/>
    <col min="10005" max="10005" width="16.875" style="232" customWidth="1"/>
    <col min="10006" max="10006" width="13.25" style="232" customWidth="1"/>
    <col min="10007" max="10007" width="18.375" style="232" bestFit="1" customWidth="1"/>
    <col min="10008" max="10008" width="15" style="232" bestFit="1" customWidth="1"/>
    <col min="10009" max="10009" width="14.75" style="232" bestFit="1" customWidth="1"/>
    <col min="10010" max="10010" width="14.625" style="232" bestFit="1" customWidth="1"/>
    <col min="10011" max="10011" width="13.75" style="232" bestFit="1" customWidth="1"/>
    <col min="10012" max="10012" width="14.25" style="232" bestFit="1" customWidth="1"/>
    <col min="10013" max="10013" width="15.125" style="232" customWidth="1"/>
    <col min="10014" max="10014" width="20.5" style="232" bestFit="1" customWidth="1"/>
    <col min="10015" max="10015" width="27.875" style="232" bestFit="1" customWidth="1"/>
    <col min="10016" max="10016" width="6.875" style="232" bestFit="1" customWidth="1"/>
    <col min="10017" max="10017" width="5" style="232" bestFit="1" customWidth="1"/>
    <col min="10018" max="10018" width="8" style="232" bestFit="1" customWidth="1"/>
    <col min="10019" max="10019" width="11.875" style="232" bestFit="1" customWidth="1"/>
    <col min="10020" max="10248" width="9" style="232"/>
    <col min="10249" max="10249" width="3.875" style="232" bestFit="1" customWidth="1"/>
    <col min="10250" max="10250" width="16" style="232" bestFit="1" customWidth="1"/>
    <col min="10251" max="10251" width="16.625" style="232" bestFit="1" customWidth="1"/>
    <col min="10252" max="10252" width="13.5" style="232" bestFit="1" customWidth="1"/>
    <col min="10253" max="10254" width="10.875" style="232" bestFit="1" customWidth="1"/>
    <col min="10255" max="10255" width="6.25" style="232" bestFit="1" customWidth="1"/>
    <col min="10256" max="10256" width="8.875" style="232" bestFit="1" customWidth="1"/>
    <col min="10257" max="10257" width="13.875" style="232" bestFit="1" customWidth="1"/>
    <col min="10258" max="10258" width="13.25" style="232" bestFit="1" customWidth="1"/>
    <col min="10259" max="10259" width="16" style="232" bestFit="1" customWidth="1"/>
    <col min="10260" max="10260" width="11.625" style="232" bestFit="1" customWidth="1"/>
    <col min="10261" max="10261" width="16.875" style="232" customWidth="1"/>
    <col min="10262" max="10262" width="13.25" style="232" customWidth="1"/>
    <col min="10263" max="10263" width="18.375" style="232" bestFit="1" customWidth="1"/>
    <col min="10264" max="10264" width="15" style="232" bestFit="1" customWidth="1"/>
    <col min="10265" max="10265" width="14.75" style="232" bestFit="1" customWidth="1"/>
    <col min="10266" max="10266" width="14.625" style="232" bestFit="1" customWidth="1"/>
    <col min="10267" max="10267" width="13.75" style="232" bestFit="1" customWidth="1"/>
    <col min="10268" max="10268" width="14.25" style="232" bestFit="1" customWidth="1"/>
    <col min="10269" max="10269" width="15.125" style="232" customWidth="1"/>
    <col min="10270" max="10270" width="20.5" style="232" bestFit="1" customWidth="1"/>
    <col min="10271" max="10271" width="27.875" style="232" bestFit="1" customWidth="1"/>
    <col min="10272" max="10272" width="6.875" style="232" bestFit="1" customWidth="1"/>
    <col min="10273" max="10273" width="5" style="232" bestFit="1" customWidth="1"/>
    <col min="10274" max="10274" width="8" style="232" bestFit="1" customWidth="1"/>
    <col min="10275" max="10275" width="11.875" style="232" bestFit="1" customWidth="1"/>
    <col min="10276" max="10504" width="9" style="232"/>
    <col min="10505" max="10505" width="3.875" style="232" bestFit="1" customWidth="1"/>
    <col min="10506" max="10506" width="16" style="232" bestFit="1" customWidth="1"/>
    <col min="10507" max="10507" width="16.625" style="232" bestFit="1" customWidth="1"/>
    <col min="10508" max="10508" width="13.5" style="232" bestFit="1" customWidth="1"/>
    <col min="10509" max="10510" width="10.875" style="232" bestFit="1" customWidth="1"/>
    <col min="10511" max="10511" width="6.25" style="232" bestFit="1" customWidth="1"/>
    <col min="10512" max="10512" width="8.875" style="232" bestFit="1" customWidth="1"/>
    <col min="10513" max="10513" width="13.875" style="232" bestFit="1" customWidth="1"/>
    <col min="10514" max="10514" width="13.25" style="232" bestFit="1" customWidth="1"/>
    <col min="10515" max="10515" width="16" style="232" bestFit="1" customWidth="1"/>
    <col min="10516" max="10516" width="11.625" style="232" bestFit="1" customWidth="1"/>
    <col min="10517" max="10517" width="16.875" style="232" customWidth="1"/>
    <col min="10518" max="10518" width="13.25" style="232" customWidth="1"/>
    <col min="10519" max="10519" width="18.375" style="232" bestFit="1" customWidth="1"/>
    <col min="10520" max="10520" width="15" style="232" bestFit="1" customWidth="1"/>
    <col min="10521" max="10521" width="14.75" style="232" bestFit="1" customWidth="1"/>
    <col min="10522" max="10522" width="14.625" style="232" bestFit="1" customWidth="1"/>
    <col min="10523" max="10523" width="13.75" style="232" bestFit="1" customWidth="1"/>
    <col min="10524" max="10524" width="14.25" style="232" bestFit="1" customWidth="1"/>
    <col min="10525" max="10525" width="15.125" style="232" customWidth="1"/>
    <col min="10526" max="10526" width="20.5" style="232" bestFit="1" customWidth="1"/>
    <col min="10527" max="10527" width="27.875" style="232" bestFit="1" customWidth="1"/>
    <col min="10528" max="10528" width="6.875" style="232" bestFit="1" customWidth="1"/>
    <col min="10529" max="10529" width="5" style="232" bestFit="1" customWidth="1"/>
    <col min="10530" max="10530" width="8" style="232" bestFit="1" customWidth="1"/>
    <col min="10531" max="10531" width="11.875" style="232" bestFit="1" customWidth="1"/>
    <col min="10532" max="10760" width="9" style="232"/>
    <col min="10761" max="10761" width="3.875" style="232" bestFit="1" customWidth="1"/>
    <col min="10762" max="10762" width="16" style="232" bestFit="1" customWidth="1"/>
    <col min="10763" max="10763" width="16.625" style="232" bestFit="1" customWidth="1"/>
    <col min="10764" max="10764" width="13.5" style="232" bestFit="1" customWidth="1"/>
    <col min="10765" max="10766" width="10.875" style="232" bestFit="1" customWidth="1"/>
    <col min="10767" max="10767" width="6.25" style="232" bestFit="1" customWidth="1"/>
    <col min="10768" max="10768" width="8.875" style="232" bestFit="1" customWidth="1"/>
    <col min="10769" max="10769" width="13.875" style="232" bestFit="1" customWidth="1"/>
    <col min="10770" max="10770" width="13.25" style="232" bestFit="1" customWidth="1"/>
    <col min="10771" max="10771" width="16" style="232" bestFit="1" customWidth="1"/>
    <col min="10772" max="10772" width="11.625" style="232" bestFit="1" customWidth="1"/>
    <col min="10773" max="10773" width="16.875" style="232" customWidth="1"/>
    <col min="10774" max="10774" width="13.25" style="232" customWidth="1"/>
    <col min="10775" max="10775" width="18.375" style="232" bestFit="1" customWidth="1"/>
    <col min="10776" max="10776" width="15" style="232" bestFit="1" customWidth="1"/>
    <col min="10777" max="10777" width="14.75" style="232" bestFit="1" customWidth="1"/>
    <col min="10778" max="10778" width="14.625" style="232" bestFit="1" customWidth="1"/>
    <col min="10779" max="10779" width="13.75" style="232" bestFit="1" customWidth="1"/>
    <col min="10780" max="10780" width="14.25" style="232" bestFit="1" customWidth="1"/>
    <col min="10781" max="10781" width="15.125" style="232" customWidth="1"/>
    <col min="10782" max="10782" width="20.5" style="232" bestFit="1" customWidth="1"/>
    <col min="10783" max="10783" width="27.875" style="232" bestFit="1" customWidth="1"/>
    <col min="10784" max="10784" width="6.875" style="232" bestFit="1" customWidth="1"/>
    <col min="10785" max="10785" width="5" style="232" bestFit="1" customWidth="1"/>
    <col min="10786" max="10786" width="8" style="232" bestFit="1" customWidth="1"/>
    <col min="10787" max="10787" width="11.875" style="232" bestFit="1" customWidth="1"/>
    <col min="10788" max="11016" width="9" style="232"/>
    <col min="11017" max="11017" width="3.875" style="232" bestFit="1" customWidth="1"/>
    <col min="11018" max="11018" width="16" style="232" bestFit="1" customWidth="1"/>
    <col min="11019" max="11019" width="16.625" style="232" bestFit="1" customWidth="1"/>
    <col min="11020" max="11020" width="13.5" style="232" bestFit="1" customWidth="1"/>
    <col min="11021" max="11022" width="10.875" style="232" bestFit="1" customWidth="1"/>
    <col min="11023" max="11023" width="6.25" style="232" bestFit="1" customWidth="1"/>
    <col min="11024" max="11024" width="8.875" style="232" bestFit="1" customWidth="1"/>
    <col min="11025" max="11025" width="13.875" style="232" bestFit="1" customWidth="1"/>
    <col min="11026" max="11026" width="13.25" style="232" bestFit="1" customWidth="1"/>
    <col min="11027" max="11027" width="16" style="232" bestFit="1" customWidth="1"/>
    <col min="11028" max="11028" width="11.625" style="232" bestFit="1" customWidth="1"/>
    <col min="11029" max="11029" width="16.875" style="232" customWidth="1"/>
    <col min="11030" max="11030" width="13.25" style="232" customWidth="1"/>
    <col min="11031" max="11031" width="18.375" style="232" bestFit="1" customWidth="1"/>
    <col min="11032" max="11032" width="15" style="232" bestFit="1" customWidth="1"/>
    <col min="11033" max="11033" width="14.75" style="232" bestFit="1" customWidth="1"/>
    <col min="11034" max="11034" width="14.625" style="232" bestFit="1" customWidth="1"/>
    <col min="11035" max="11035" width="13.75" style="232" bestFit="1" customWidth="1"/>
    <col min="11036" max="11036" width="14.25" style="232" bestFit="1" customWidth="1"/>
    <col min="11037" max="11037" width="15.125" style="232" customWidth="1"/>
    <col min="11038" max="11038" width="20.5" style="232" bestFit="1" customWidth="1"/>
    <col min="11039" max="11039" width="27.875" style="232" bestFit="1" customWidth="1"/>
    <col min="11040" max="11040" width="6.875" style="232" bestFit="1" customWidth="1"/>
    <col min="11041" max="11041" width="5" style="232" bestFit="1" customWidth="1"/>
    <col min="11042" max="11042" width="8" style="232" bestFit="1" customWidth="1"/>
    <col min="11043" max="11043" width="11.875" style="232" bestFit="1" customWidth="1"/>
    <col min="11044" max="11272" width="9" style="232"/>
    <col min="11273" max="11273" width="3.875" style="232" bestFit="1" customWidth="1"/>
    <col min="11274" max="11274" width="16" style="232" bestFit="1" customWidth="1"/>
    <col min="11275" max="11275" width="16.625" style="232" bestFit="1" customWidth="1"/>
    <col min="11276" max="11276" width="13.5" style="232" bestFit="1" customWidth="1"/>
    <col min="11277" max="11278" width="10.875" style="232" bestFit="1" customWidth="1"/>
    <col min="11279" max="11279" width="6.25" style="232" bestFit="1" customWidth="1"/>
    <col min="11280" max="11280" width="8.875" style="232" bestFit="1" customWidth="1"/>
    <col min="11281" max="11281" width="13.875" style="232" bestFit="1" customWidth="1"/>
    <col min="11282" max="11282" width="13.25" style="232" bestFit="1" customWidth="1"/>
    <col min="11283" max="11283" width="16" style="232" bestFit="1" customWidth="1"/>
    <col min="11284" max="11284" width="11.625" style="232" bestFit="1" customWidth="1"/>
    <col min="11285" max="11285" width="16.875" style="232" customWidth="1"/>
    <col min="11286" max="11286" width="13.25" style="232" customWidth="1"/>
    <col min="11287" max="11287" width="18.375" style="232" bestFit="1" customWidth="1"/>
    <col min="11288" max="11288" width="15" style="232" bestFit="1" customWidth="1"/>
    <col min="11289" max="11289" width="14.75" style="232" bestFit="1" customWidth="1"/>
    <col min="11290" max="11290" width="14.625" style="232" bestFit="1" customWidth="1"/>
    <col min="11291" max="11291" width="13.75" style="232" bestFit="1" customWidth="1"/>
    <col min="11292" max="11292" width="14.25" style="232" bestFit="1" customWidth="1"/>
    <col min="11293" max="11293" width="15.125" style="232" customWidth="1"/>
    <col min="11294" max="11294" width="20.5" style="232" bestFit="1" customWidth="1"/>
    <col min="11295" max="11295" width="27.875" style="232" bestFit="1" customWidth="1"/>
    <col min="11296" max="11296" width="6.875" style="232" bestFit="1" customWidth="1"/>
    <col min="11297" max="11297" width="5" style="232" bestFit="1" customWidth="1"/>
    <col min="11298" max="11298" width="8" style="232" bestFit="1" customWidth="1"/>
    <col min="11299" max="11299" width="11.875" style="232" bestFit="1" customWidth="1"/>
    <col min="11300" max="11528" width="9" style="232"/>
    <col min="11529" max="11529" width="3.875" style="232" bestFit="1" customWidth="1"/>
    <col min="11530" max="11530" width="16" style="232" bestFit="1" customWidth="1"/>
    <col min="11531" max="11531" width="16.625" style="232" bestFit="1" customWidth="1"/>
    <col min="11532" max="11532" width="13.5" style="232" bestFit="1" customWidth="1"/>
    <col min="11533" max="11534" width="10.875" style="232" bestFit="1" customWidth="1"/>
    <col min="11535" max="11535" width="6.25" style="232" bestFit="1" customWidth="1"/>
    <col min="11536" max="11536" width="8.875" style="232" bestFit="1" customWidth="1"/>
    <col min="11537" max="11537" width="13.875" style="232" bestFit="1" customWidth="1"/>
    <col min="11538" max="11538" width="13.25" style="232" bestFit="1" customWidth="1"/>
    <col min="11539" max="11539" width="16" style="232" bestFit="1" customWidth="1"/>
    <col min="11540" max="11540" width="11.625" style="232" bestFit="1" customWidth="1"/>
    <col min="11541" max="11541" width="16.875" style="232" customWidth="1"/>
    <col min="11542" max="11542" width="13.25" style="232" customWidth="1"/>
    <col min="11543" max="11543" width="18.375" style="232" bestFit="1" customWidth="1"/>
    <col min="11544" max="11544" width="15" style="232" bestFit="1" customWidth="1"/>
    <col min="11545" max="11545" width="14.75" style="232" bestFit="1" customWidth="1"/>
    <col min="11546" max="11546" width="14.625" style="232" bestFit="1" customWidth="1"/>
    <col min="11547" max="11547" width="13.75" style="232" bestFit="1" customWidth="1"/>
    <col min="11548" max="11548" width="14.25" style="232" bestFit="1" customWidth="1"/>
    <col min="11549" max="11549" width="15.125" style="232" customWidth="1"/>
    <col min="11550" max="11550" width="20.5" style="232" bestFit="1" customWidth="1"/>
    <col min="11551" max="11551" width="27.875" style="232" bestFit="1" customWidth="1"/>
    <col min="11552" max="11552" width="6.875" style="232" bestFit="1" customWidth="1"/>
    <col min="11553" max="11553" width="5" style="232" bestFit="1" customWidth="1"/>
    <col min="11554" max="11554" width="8" style="232" bestFit="1" customWidth="1"/>
    <col min="11555" max="11555" width="11.875" style="232" bestFit="1" customWidth="1"/>
    <col min="11556" max="11784" width="9" style="232"/>
    <col min="11785" max="11785" width="3.875" style="232" bestFit="1" customWidth="1"/>
    <col min="11786" max="11786" width="16" style="232" bestFit="1" customWidth="1"/>
    <col min="11787" max="11787" width="16.625" style="232" bestFit="1" customWidth="1"/>
    <col min="11788" max="11788" width="13.5" style="232" bestFit="1" customWidth="1"/>
    <col min="11789" max="11790" width="10.875" style="232" bestFit="1" customWidth="1"/>
    <col min="11791" max="11791" width="6.25" style="232" bestFit="1" customWidth="1"/>
    <col min="11792" max="11792" width="8.875" style="232" bestFit="1" customWidth="1"/>
    <col min="11793" max="11793" width="13.875" style="232" bestFit="1" customWidth="1"/>
    <col min="11794" max="11794" width="13.25" style="232" bestFit="1" customWidth="1"/>
    <col min="11795" max="11795" width="16" style="232" bestFit="1" customWidth="1"/>
    <col min="11796" max="11796" width="11.625" style="232" bestFit="1" customWidth="1"/>
    <col min="11797" max="11797" width="16.875" style="232" customWidth="1"/>
    <col min="11798" max="11798" width="13.25" style="232" customWidth="1"/>
    <col min="11799" max="11799" width="18.375" style="232" bestFit="1" customWidth="1"/>
    <col min="11800" max="11800" width="15" style="232" bestFit="1" customWidth="1"/>
    <col min="11801" max="11801" width="14.75" style="232" bestFit="1" customWidth="1"/>
    <col min="11802" max="11802" width="14.625" style="232" bestFit="1" customWidth="1"/>
    <col min="11803" max="11803" width="13.75" style="232" bestFit="1" customWidth="1"/>
    <col min="11804" max="11804" width="14.25" style="232" bestFit="1" customWidth="1"/>
    <col min="11805" max="11805" width="15.125" style="232" customWidth="1"/>
    <col min="11806" max="11806" width="20.5" style="232" bestFit="1" customWidth="1"/>
    <col min="11807" max="11807" width="27.875" style="232" bestFit="1" customWidth="1"/>
    <col min="11808" max="11808" width="6.875" style="232" bestFit="1" customWidth="1"/>
    <col min="11809" max="11809" width="5" style="232" bestFit="1" customWidth="1"/>
    <col min="11810" max="11810" width="8" style="232" bestFit="1" customWidth="1"/>
    <col min="11811" max="11811" width="11.875" style="232" bestFit="1" customWidth="1"/>
    <col min="11812" max="12040" width="9" style="232"/>
    <col min="12041" max="12041" width="3.875" style="232" bestFit="1" customWidth="1"/>
    <col min="12042" max="12042" width="16" style="232" bestFit="1" customWidth="1"/>
    <col min="12043" max="12043" width="16.625" style="232" bestFit="1" customWidth="1"/>
    <col min="12044" max="12044" width="13.5" style="232" bestFit="1" customWidth="1"/>
    <col min="12045" max="12046" width="10.875" style="232" bestFit="1" customWidth="1"/>
    <col min="12047" max="12047" width="6.25" style="232" bestFit="1" customWidth="1"/>
    <col min="12048" max="12048" width="8.875" style="232" bestFit="1" customWidth="1"/>
    <col min="12049" max="12049" width="13.875" style="232" bestFit="1" customWidth="1"/>
    <col min="12050" max="12050" width="13.25" style="232" bestFit="1" customWidth="1"/>
    <col min="12051" max="12051" width="16" style="232" bestFit="1" customWidth="1"/>
    <col min="12052" max="12052" width="11.625" style="232" bestFit="1" customWidth="1"/>
    <col min="12053" max="12053" width="16.875" style="232" customWidth="1"/>
    <col min="12054" max="12054" width="13.25" style="232" customWidth="1"/>
    <col min="12055" max="12055" width="18.375" style="232" bestFit="1" customWidth="1"/>
    <col min="12056" max="12056" width="15" style="232" bestFit="1" customWidth="1"/>
    <col min="12057" max="12057" width="14.75" style="232" bestFit="1" customWidth="1"/>
    <col min="12058" max="12058" width="14.625" style="232" bestFit="1" customWidth="1"/>
    <col min="12059" max="12059" width="13.75" style="232" bestFit="1" customWidth="1"/>
    <col min="12060" max="12060" width="14.25" style="232" bestFit="1" customWidth="1"/>
    <col min="12061" max="12061" width="15.125" style="232" customWidth="1"/>
    <col min="12062" max="12062" width="20.5" style="232" bestFit="1" customWidth="1"/>
    <col min="12063" max="12063" width="27.875" style="232" bestFit="1" customWidth="1"/>
    <col min="12064" max="12064" width="6.875" style="232" bestFit="1" customWidth="1"/>
    <col min="12065" max="12065" width="5" style="232" bestFit="1" customWidth="1"/>
    <col min="12066" max="12066" width="8" style="232" bestFit="1" customWidth="1"/>
    <col min="12067" max="12067" width="11.875" style="232" bestFit="1" customWidth="1"/>
    <col min="12068" max="12296" width="9" style="232"/>
    <col min="12297" max="12297" width="3.875" style="232" bestFit="1" customWidth="1"/>
    <col min="12298" max="12298" width="16" style="232" bestFit="1" customWidth="1"/>
    <col min="12299" max="12299" width="16.625" style="232" bestFit="1" customWidth="1"/>
    <col min="12300" max="12300" width="13.5" style="232" bestFit="1" customWidth="1"/>
    <col min="12301" max="12302" width="10.875" style="232" bestFit="1" customWidth="1"/>
    <col min="12303" max="12303" width="6.25" style="232" bestFit="1" customWidth="1"/>
    <col min="12304" max="12304" width="8.875" style="232" bestFit="1" customWidth="1"/>
    <col min="12305" max="12305" width="13.875" style="232" bestFit="1" customWidth="1"/>
    <col min="12306" max="12306" width="13.25" style="232" bestFit="1" customWidth="1"/>
    <col min="12307" max="12307" width="16" style="232" bestFit="1" customWidth="1"/>
    <col min="12308" max="12308" width="11.625" style="232" bestFit="1" customWidth="1"/>
    <col min="12309" max="12309" width="16.875" style="232" customWidth="1"/>
    <col min="12310" max="12310" width="13.25" style="232" customWidth="1"/>
    <col min="12311" max="12311" width="18.375" style="232" bestFit="1" customWidth="1"/>
    <col min="12312" max="12312" width="15" style="232" bestFit="1" customWidth="1"/>
    <col min="12313" max="12313" width="14.75" style="232" bestFit="1" customWidth="1"/>
    <col min="12314" max="12314" width="14.625" style="232" bestFit="1" customWidth="1"/>
    <col min="12315" max="12315" width="13.75" style="232" bestFit="1" customWidth="1"/>
    <col min="12316" max="12316" width="14.25" style="232" bestFit="1" customWidth="1"/>
    <col min="12317" max="12317" width="15.125" style="232" customWidth="1"/>
    <col min="12318" max="12318" width="20.5" style="232" bestFit="1" customWidth="1"/>
    <col min="12319" max="12319" width="27.875" style="232" bestFit="1" customWidth="1"/>
    <col min="12320" max="12320" width="6.875" style="232" bestFit="1" customWidth="1"/>
    <col min="12321" max="12321" width="5" style="232" bestFit="1" customWidth="1"/>
    <col min="12322" max="12322" width="8" style="232" bestFit="1" customWidth="1"/>
    <col min="12323" max="12323" width="11.875" style="232" bestFit="1" customWidth="1"/>
    <col min="12324" max="12552" width="9" style="232"/>
    <col min="12553" max="12553" width="3.875" style="232" bestFit="1" customWidth="1"/>
    <col min="12554" max="12554" width="16" style="232" bestFit="1" customWidth="1"/>
    <col min="12555" max="12555" width="16.625" style="232" bestFit="1" customWidth="1"/>
    <col min="12556" max="12556" width="13.5" style="232" bestFit="1" customWidth="1"/>
    <col min="12557" max="12558" width="10.875" style="232" bestFit="1" customWidth="1"/>
    <col min="12559" max="12559" width="6.25" style="232" bestFit="1" customWidth="1"/>
    <col min="12560" max="12560" width="8.875" style="232" bestFit="1" customWidth="1"/>
    <col min="12561" max="12561" width="13.875" style="232" bestFit="1" customWidth="1"/>
    <col min="12562" max="12562" width="13.25" style="232" bestFit="1" customWidth="1"/>
    <col min="12563" max="12563" width="16" style="232" bestFit="1" customWidth="1"/>
    <col min="12564" max="12564" width="11.625" style="232" bestFit="1" customWidth="1"/>
    <col min="12565" max="12565" width="16.875" style="232" customWidth="1"/>
    <col min="12566" max="12566" width="13.25" style="232" customWidth="1"/>
    <col min="12567" max="12567" width="18.375" style="232" bestFit="1" customWidth="1"/>
    <col min="12568" max="12568" width="15" style="232" bestFit="1" customWidth="1"/>
    <col min="12569" max="12569" width="14.75" style="232" bestFit="1" customWidth="1"/>
    <col min="12570" max="12570" width="14.625" style="232" bestFit="1" customWidth="1"/>
    <col min="12571" max="12571" width="13.75" style="232" bestFit="1" customWidth="1"/>
    <col min="12572" max="12572" width="14.25" style="232" bestFit="1" customWidth="1"/>
    <col min="12573" max="12573" width="15.125" style="232" customWidth="1"/>
    <col min="12574" max="12574" width="20.5" style="232" bestFit="1" customWidth="1"/>
    <col min="12575" max="12575" width="27.875" style="232" bestFit="1" customWidth="1"/>
    <col min="12576" max="12576" width="6.875" style="232" bestFit="1" customWidth="1"/>
    <col min="12577" max="12577" width="5" style="232" bestFit="1" customWidth="1"/>
    <col min="12578" max="12578" width="8" style="232" bestFit="1" customWidth="1"/>
    <col min="12579" max="12579" width="11.875" style="232" bestFit="1" customWidth="1"/>
    <col min="12580" max="12808" width="9" style="232"/>
    <col min="12809" max="12809" width="3.875" style="232" bestFit="1" customWidth="1"/>
    <col min="12810" max="12810" width="16" style="232" bestFit="1" customWidth="1"/>
    <col min="12811" max="12811" width="16.625" style="232" bestFit="1" customWidth="1"/>
    <col min="12812" max="12812" width="13.5" style="232" bestFit="1" customWidth="1"/>
    <col min="12813" max="12814" width="10.875" style="232" bestFit="1" customWidth="1"/>
    <col min="12815" max="12815" width="6.25" style="232" bestFit="1" customWidth="1"/>
    <col min="12816" max="12816" width="8.875" style="232" bestFit="1" customWidth="1"/>
    <col min="12817" max="12817" width="13.875" style="232" bestFit="1" customWidth="1"/>
    <col min="12818" max="12818" width="13.25" style="232" bestFit="1" customWidth="1"/>
    <col min="12819" max="12819" width="16" style="232" bestFit="1" customWidth="1"/>
    <col min="12820" max="12820" width="11.625" style="232" bestFit="1" customWidth="1"/>
    <col min="12821" max="12821" width="16.875" style="232" customWidth="1"/>
    <col min="12822" max="12822" width="13.25" style="232" customWidth="1"/>
    <col min="12823" max="12823" width="18.375" style="232" bestFit="1" customWidth="1"/>
    <col min="12824" max="12824" width="15" style="232" bestFit="1" customWidth="1"/>
    <col min="12825" max="12825" width="14.75" style="232" bestFit="1" customWidth="1"/>
    <col min="12826" max="12826" width="14.625" style="232" bestFit="1" customWidth="1"/>
    <col min="12827" max="12827" width="13.75" style="232" bestFit="1" customWidth="1"/>
    <col min="12828" max="12828" width="14.25" style="232" bestFit="1" customWidth="1"/>
    <col min="12829" max="12829" width="15.125" style="232" customWidth="1"/>
    <col min="12830" max="12830" width="20.5" style="232" bestFit="1" customWidth="1"/>
    <col min="12831" max="12831" width="27.875" style="232" bestFit="1" customWidth="1"/>
    <col min="12832" max="12832" width="6.875" style="232" bestFit="1" customWidth="1"/>
    <col min="12833" max="12833" width="5" style="232" bestFit="1" customWidth="1"/>
    <col min="12834" max="12834" width="8" style="232" bestFit="1" customWidth="1"/>
    <col min="12835" max="12835" width="11.875" style="232" bestFit="1" customWidth="1"/>
    <col min="12836" max="13064" width="9" style="232"/>
    <col min="13065" max="13065" width="3.875" style="232" bestFit="1" customWidth="1"/>
    <col min="13066" max="13066" width="16" style="232" bestFit="1" customWidth="1"/>
    <col min="13067" max="13067" width="16.625" style="232" bestFit="1" customWidth="1"/>
    <col min="13068" max="13068" width="13.5" style="232" bestFit="1" customWidth="1"/>
    <col min="13069" max="13070" width="10.875" style="232" bestFit="1" customWidth="1"/>
    <col min="13071" max="13071" width="6.25" style="232" bestFit="1" customWidth="1"/>
    <col min="13072" max="13072" width="8.875" style="232" bestFit="1" customWidth="1"/>
    <col min="13073" max="13073" width="13.875" style="232" bestFit="1" customWidth="1"/>
    <col min="13074" max="13074" width="13.25" style="232" bestFit="1" customWidth="1"/>
    <col min="13075" max="13075" width="16" style="232" bestFit="1" customWidth="1"/>
    <col min="13076" max="13076" width="11.625" style="232" bestFit="1" customWidth="1"/>
    <col min="13077" max="13077" width="16.875" style="232" customWidth="1"/>
    <col min="13078" max="13078" width="13.25" style="232" customWidth="1"/>
    <col min="13079" max="13079" width="18.375" style="232" bestFit="1" customWidth="1"/>
    <col min="13080" max="13080" width="15" style="232" bestFit="1" customWidth="1"/>
    <col min="13081" max="13081" width="14.75" style="232" bestFit="1" customWidth="1"/>
    <col min="13082" max="13082" width="14.625" style="232" bestFit="1" customWidth="1"/>
    <col min="13083" max="13083" width="13.75" style="232" bestFit="1" customWidth="1"/>
    <col min="13084" max="13084" width="14.25" style="232" bestFit="1" customWidth="1"/>
    <col min="13085" max="13085" width="15.125" style="232" customWidth="1"/>
    <col min="13086" max="13086" width="20.5" style="232" bestFit="1" customWidth="1"/>
    <col min="13087" max="13087" width="27.875" style="232" bestFit="1" customWidth="1"/>
    <col min="13088" max="13088" width="6.875" style="232" bestFit="1" customWidth="1"/>
    <col min="13089" max="13089" width="5" style="232" bestFit="1" customWidth="1"/>
    <col min="13090" max="13090" width="8" style="232" bestFit="1" customWidth="1"/>
    <col min="13091" max="13091" width="11.875" style="232" bestFit="1" customWidth="1"/>
    <col min="13092" max="13320" width="9" style="232"/>
    <col min="13321" max="13321" width="3.875" style="232" bestFit="1" customWidth="1"/>
    <col min="13322" max="13322" width="16" style="232" bestFit="1" customWidth="1"/>
    <col min="13323" max="13323" width="16.625" style="232" bestFit="1" customWidth="1"/>
    <col min="13324" max="13324" width="13.5" style="232" bestFit="1" customWidth="1"/>
    <col min="13325" max="13326" width="10.875" style="232" bestFit="1" customWidth="1"/>
    <col min="13327" max="13327" width="6.25" style="232" bestFit="1" customWidth="1"/>
    <col min="13328" max="13328" width="8.875" style="232" bestFit="1" customWidth="1"/>
    <col min="13329" max="13329" width="13.875" style="232" bestFit="1" customWidth="1"/>
    <col min="13330" max="13330" width="13.25" style="232" bestFit="1" customWidth="1"/>
    <col min="13331" max="13331" width="16" style="232" bestFit="1" customWidth="1"/>
    <col min="13332" max="13332" width="11.625" style="232" bestFit="1" customWidth="1"/>
    <col min="13333" max="13333" width="16.875" style="232" customWidth="1"/>
    <col min="13334" max="13334" width="13.25" style="232" customWidth="1"/>
    <col min="13335" max="13335" width="18.375" style="232" bestFit="1" customWidth="1"/>
    <col min="13336" max="13336" width="15" style="232" bestFit="1" customWidth="1"/>
    <col min="13337" max="13337" width="14.75" style="232" bestFit="1" customWidth="1"/>
    <col min="13338" max="13338" width="14.625" style="232" bestFit="1" customWidth="1"/>
    <col min="13339" max="13339" width="13.75" style="232" bestFit="1" customWidth="1"/>
    <col min="13340" max="13340" width="14.25" style="232" bestFit="1" customWidth="1"/>
    <col min="13341" max="13341" width="15.125" style="232" customWidth="1"/>
    <col min="13342" max="13342" width="20.5" style="232" bestFit="1" customWidth="1"/>
    <col min="13343" max="13343" width="27.875" style="232" bestFit="1" customWidth="1"/>
    <col min="13344" max="13344" width="6.875" style="232" bestFit="1" customWidth="1"/>
    <col min="13345" max="13345" width="5" style="232" bestFit="1" customWidth="1"/>
    <col min="13346" max="13346" width="8" style="232" bestFit="1" customWidth="1"/>
    <col min="13347" max="13347" width="11.875" style="232" bestFit="1" customWidth="1"/>
    <col min="13348" max="13576" width="9" style="232"/>
    <col min="13577" max="13577" width="3.875" style="232" bestFit="1" customWidth="1"/>
    <col min="13578" max="13578" width="16" style="232" bestFit="1" customWidth="1"/>
    <col min="13579" max="13579" width="16.625" style="232" bestFit="1" customWidth="1"/>
    <col min="13580" max="13580" width="13.5" style="232" bestFit="1" customWidth="1"/>
    <col min="13581" max="13582" width="10.875" style="232" bestFit="1" customWidth="1"/>
    <col min="13583" max="13583" width="6.25" style="232" bestFit="1" customWidth="1"/>
    <col min="13584" max="13584" width="8.875" style="232" bestFit="1" customWidth="1"/>
    <col min="13585" max="13585" width="13.875" style="232" bestFit="1" customWidth="1"/>
    <col min="13586" max="13586" width="13.25" style="232" bestFit="1" customWidth="1"/>
    <col min="13587" max="13587" width="16" style="232" bestFit="1" customWidth="1"/>
    <col min="13588" max="13588" width="11.625" style="232" bestFit="1" customWidth="1"/>
    <col min="13589" max="13589" width="16.875" style="232" customWidth="1"/>
    <col min="13590" max="13590" width="13.25" style="232" customWidth="1"/>
    <col min="13591" max="13591" width="18.375" style="232" bestFit="1" customWidth="1"/>
    <col min="13592" max="13592" width="15" style="232" bestFit="1" customWidth="1"/>
    <col min="13593" max="13593" width="14.75" style="232" bestFit="1" customWidth="1"/>
    <col min="13594" max="13594" width="14.625" style="232" bestFit="1" customWidth="1"/>
    <col min="13595" max="13595" width="13.75" style="232" bestFit="1" customWidth="1"/>
    <col min="13596" max="13596" width="14.25" style="232" bestFit="1" customWidth="1"/>
    <col min="13597" max="13597" width="15.125" style="232" customWidth="1"/>
    <col min="13598" max="13598" width="20.5" style="232" bestFit="1" customWidth="1"/>
    <col min="13599" max="13599" width="27.875" style="232" bestFit="1" customWidth="1"/>
    <col min="13600" max="13600" width="6.875" style="232" bestFit="1" customWidth="1"/>
    <col min="13601" max="13601" width="5" style="232" bestFit="1" customWidth="1"/>
    <col min="13602" max="13602" width="8" style="232" bestFit="1" customWidth="1"/>
    <col min="13603" max="13603" width="11.875" style="232" bestFit="1" customWidth="1"/>
    <col min="13604" max="13832" width="9" style="232"/>
    <col min="13833" max="13833" width="3.875" style="232" bestFit="1" customWidth="1"/>
    <col min="13834" max="13834" width="16" style="232" bestFit="1" customWidth="1"/>
    <col min="13835" max="13835" width="16.625" style="232" bestFit="1" customWidth="1"/>
    <col min="13836" max="13836" width="13.5" style="232" bestFit="1" customWidth="1"/>
    <col min="13837" max="13838" width="10.875" style="232" bestFit="1" customWidth="1"/>
    <col min="13839" max="13839" width="6.25" style="232" bestFit="1" customWidth="1"/>
    <col min="13840" max="13840" width="8.875" style="232" bestFit="1" customWidth="1"/>
    <col min="13841" max="13841" width="13.875" style="232" bestFit="1" customWidth="1"/>
    <col min="13842" max="13842" width="13.25" style="232" bestFit="1" customWidth="1"/>
    <col min="13843" max="13843" width="16" style="232" bestFit="1" customWidth="1"/>
    <col min="13844" max="13844" width="11.625" style="232" bestFit="1" customWidth="1"/>
    <col min="13845" max="13845" width="16.875" style="232" customWidth="1"/>
    <col min="13846" max="13846" width="13.25" style="232" customWidth="1"/>
    <col min="13847" max="13847" width="18.375" style="232" bestFit="1" customWidth="1"/>
    <col min="13848" max="13848" width="15" style="232" bestFit="1" customWidth="1"/>
    <col min="13849" max="13849" width="14.75" style="232" bestFit="1" customWidth="1"/>
    <col min="13850" max="13850" width="14.625" style="232" bestFit="1" customWidth="1"/>
    <col min="13851" max="13851" width="13.75" style="232" bestFit="1" customWidth="1"/>
    <col min="13852" max="13852" width="14.25" style="232" bestFit="1" customWidth="1"/>
    <col min="13853" max="13853" width="15.125" style="232" customWidth="1"/>
    <col min="13854" max="13854" width="20.5" style="232" bestFit="1" customWidth="1"/>
    <col min="13855" max="13855" width="27.875" style="232" bestFit="1" customWidth="1"/>
    <col min="13856" max="13856" width="6.875" style="232" bestFit="1" customWidth="1"/>
    <col min="13857" max="13857" width="5" style="232" bestFit="1" customWidth="1"/>
    <col min="13858" max="13858" width="8" style="232" bestFit="1" customWidth="1"/>
    <col min="13859" max="13859" width="11.875" style="232" bestFit="1" customWidth="1"/>
    <col min="13860" max="14088" width="9" style="232"/>
    <col min="14089" max="14089" width="3.875" style="232" bestFit="1" customWidth="1"/>
    <col min="14090" max="14090" width="16" style="232" bestFit="1" customWidth="1"/>
    <col min="14091" max="14091" width="16.625" style="232" bestFit="1" customWidth="1"/>
    <col min="14092" max="14092" width="13.5" style="232" bestFit="1" customWidth="1"/>
    <col min="14093" max="14094" width="10.875" style="232" bestFit="1" customWidth="1"/>
    <col min="14095" max="14095" width="6.25" style="232" bestFit="1" customWidth="1"/>
    <col min="14096" max="14096" width="8.875" style="232" bestFit="1" customWidth="1"/>
    <col min="14097" max="14097" width="13.875" style="232" bestFit="1" customWidth="1"/>
    <col min="14098" max="14098" width="13.25" style="232" bestFit="1" customWidth="1"/>
    <col min="14099" max="14099" width="16" style="232" bestFit="1" customWidth="1"/>
    <col min="14100" max="14100" width="11.625" style="232" bestFit="1" customWidth="1"/>
    <col min="14101" max="14101" width="16.875" style="232" customWidth="1"/>
    <col min="14102" max="14102" width="13.25" style="232" customWidth="1"/>
    <col min="14103" max="14103" width="18.375" style="232" bestFit="1" customWidth="1"/>
    <col min="14104" max="14104" width="15" style="232" bestFit="1" customWidth="1"/>
    <col min="14105" max="14105" width="14.75" style="232" bestFit="1" customWidth="1"/>
    <col min="14106" max="14106" width="14.625" style="232" bestFit="1" customWidth="1"/>
    <col min="14107" max="14107" width="13.75" style="232" bestFit="1" customWidth="1"/>
    <col min="14108" max="14108" width="14.25" style="232" bestFit="1" customWidth="1"/>
    <col min="14109" max="14109" width="15.125" style="232" customWidth="1"/>
    <col min="14110" max="14110" width="20.5" style="232" bestFit="1" customWidth="1"/>
    <col min="14111" max="14111" width="27.875" style="232" bestFit="1" customWidth="1"/>
    <col min="14112" max="14112" width="6.875" style="232" bestFit="1" customWidth="1"/>
    <col min="14113" max="14113" width="5" style="232" bestFit="1" customWidth="1"/>
    <col min="14114" max="14114" width="8" style="232" bestFit="1" customWidth="1"/>
    <col min="14115" max="14115" width="11.875" style="232" bestFit="1" customWidth="1"/>
    <col min="14116" max="14344" width="9" style="232"/>
    <col min="14345" max="14345" width="3.875" style="232" bestFit="1" customWidth="1"/>
    <col min="14346" max="14346" width="16" style="232" bestFit="1" customWidth="1"/>
    <col min="14347" max="14347" width="16.625" style="232" bestFit="1" customWidth="1"/>
    <col min="14348" max="14348" width="13.5" style="232" bestFit="1" customWidth="1"/>
    <col min="14349" max="14350" width="10.875" style="232" bestFit="1" customWidth="1"/>
    <col min="14351" max="14351" width="6.25" style="232" bestFit="1" customWidth="1"/>
    <col min="14352" max="14352" width="8.875" style="232" bestFit="1" customWidth="1"/>
    <col min="14353" max="14353" width="13.875" style="232" bestFit="1" customWidth="1"/>
    <col min="14354" max="14354" width="13.25" style="232" bestFit="1" customWidth="1"/>
    <col min="14355" max="14355" width="16" style="232" bestFit="1" customWidth="1"/>
    <col min="14356" max="14356" width="11.625" style="232" bestFit="1" customWidth="1"/>
    <col min="14357" max="14357" width="16.875" style="232" customWidth="1"/>
    <col min="14358" max="14358" width="13.25" style="232" customWidth="1"/>
    <col min="14359" max="14359" width="18.375" style="232" bestFit="1" customWidth="1"/>
    <col min="14360" max="14360" width="15" style="232" bestFit="1" customWidth="1"/>
    <col min="14361" max="14361" width="14.75" style="232" bestFit="1" customWidth="1"/>
    <col min="14362" max="14362" width="14.625" style="232" bestFit="1" customWidth="1"/>
    <col min="14363" max="14363" width="13.75" style="232" bestFit="1" customWidth="1"/>
    <col min="14364" max="14364" width="14.25" style="232" bestFit="1" customWidth="1"/>
    <col min="14365" max="14365" width="15.125" style="232" customWidth="1"/>
    <col min="14366" max="14366" width="20.5" style="232" bestFit="1" customWidth="1"/>
    <col min="14367" max="14367" width="27.875" style="232" bestFit="1" customWidth="1"/>
    <col min="14368" max="14368" width="6.875" style="232" bestFit="1" customWidth="1"/>
    <col min="14369" max="14369" width="5" style="232" bestFit="1" customWidth="1"/>
    <col min="14370" max="14370" width="8" style="232" bestFit="1" customWidth="1"/>
    <col min="14371" max="14371" width="11.875" style="232" bestFit="1" customWidth="1"/>
    <col min="14372" max="14600" width="9" style="232"/>
    <col min="14601" max="14601" width="3.875" style="232" bestFit="1" customWidth="1"/>
    <col min="14602" max="14602" width="16" style="232" bestFit="1" customWidth="1"/>
    <col min="14603" max="14603" width="16.625" style="232" bestFit="1" customWidth="1"/>
    <col min="14604" max="14604" width="13.5" style="232" bestFit="1" customWidth="1"/>
    <col min="14605" max="14606" width="10.875" style="232" bestFit="1" customWidth="1"/>
    <col min="14607" max="14607" width="6.25" style="232" bestFit="1" customWidth="1"/>
    <col min="14608" max="14608" width="8.875" style="232" bestFit="1" customWidth="1"/>
    <col min="14609" max="14609" width="13.875" style="232" bestFit="1" customWidth="1"/>
    <col min="14610" max="14610" width="13.25" style="232" bestFit="1" customWidth="1"/>
    <col min="14611" max="14611" width="16" style="232" bestFit="1" customWidth="1"/>
    <col min="14612" max="14612" width="11.625" style="232" bestFit="1" customWidth="1"/>
    <col min="14613" max="14613" width="16.875" style="232" customWidth="1"/>
    <col min="14614" max="14614" width="13.25" style="232" customWidth="1"/>
    <col min="14615" max="14615" width="18.375" style="232" bestFit="1" customWidth="1"/>
    <col min="14616" max="14616" width="15" style="232" bestFit="1" customWidth="1"/>
    <col min="14617" max="14617" width="14.75" style="232" bestFit="1" customWidth="1"/>
    <col min="14618" max="14618" width="14.625" style="232" bestFit="1" customWidth="1"/>
    <col min="14619" max="14619" width="13.75" style="232" bestFit="1" customWidth="1"/>
    <col min="14620" max="14620" width="14.25" style="232" bestFit="1" customWidth="1"/>
    <col min="14621" max="14621" width="15.125" style="232" customWidth="1"/>
    <col min="14622" max="14622" width="20.5" style="232" bestFit="1" customWidth="1"/>
    <col min="14623" max="14623" width="27.875" style="232" bestFit="1" customWidth="1"/>
    <col min="14624" max="14624" width="6.875" style="232" bestFit="1" customWidth="1"/>
    <col min="14625" max="14625" width="5" style="232" bestFit="1" customWidth="1"/>
    <col min="14626" max="14626" width="8" style="232" bestFit="1" customWidth="1"/>
    <col min="14627" max="14627" width="11.875" style="232" bestFit="1" customWidth="1"/>
    <col min="14628" max="14856" width="9" style="232"/>
    <col min="14857" max="14857" width="3.875" style="232" bestFit="1" customWidth="1"/>
    <col min="14858" max="14858" width="16" style="232" bestFit="1" customWidth="1"/>
    <col min="14859" max="14859" width="16.625" style="232" bestFit="1" customWidth="1"/>
    <col min="14860" max="14860" width="13.5" style="232" bestFit="1" customWidth="1"/>
    <col min="14861" max="14862" width="10.875" style="232" bestFit="1" customWidth="1"/>
    <col min="14863" max="14863" width="6.25" style="232" bestFit="1" customWidth="1"/>
    <col min="14864" max="14864" width="8.875" style="232" bestFit="1" customWidth="1"/>
    <col min="14865" max="14865" width="13.875" style="232" bestFit="1" customWidth="1"/>
    <col min="14866" max="14866" width="13.25" style="232" bestFit="1" customWidth="1"/>
    <col min="14867" max="14867" width="16" style="232" bestFit="1" customWidth="1"/>
    <col min="14868" max="14868" width="11.625" style="232" bestFit="1" customWidth="1"/>
    <col min="14869" max="14869" width="16.875" style="232" customWidth="1"/>
    <col min="14870" max="14870" width="13.25" style="232" customWidth="1"/>
    <col min="14871" max="14871" width="18.375" style="232" bestFit="1" customWidth="1"/>
    <col min="14872" max="14872" width="15" style="232" bestFit="1" customWidth="1"/>
    <col min="14873" max="14873" width="14.75" style="232" bestFit="1" customWidth="1"/>
    <col min="14874" max="14874" width="14.625" style="232" bestFit="1" customWidth="1"/>
    <col min="14875" max="14875" width="13.75" style="232" bestFit="1" customWidth="1"/>
    <col min="14876" max="14876" width="14.25" style="232" bestFit="1" customWidth="1"/>
    <col min="14877" max="14877" width="15.125" style="232" customWidth="1"/>
    <col min="14878" max="14878" width="20.5" style="232" bestFit="1" customWidth="1"/>
    <col min="14879" max="14879" width="27.875" style="232" bestFit="1" customWidth="1"/>
    <col min="14880" max="14880" width="6.875" style="232" bestFit="1" customWidth="1"/>
    <col min="14881" max="14881" width="5" style="232" bestFit="1" customWidth="1"/>
    <col min="14882" max="14882" width="8" style="232" bestFit="1" customWidth="1"/>
    <col min="14883" max="14883" width="11.875" style="232" bestFit="1" customWidth="1"/>
    <col min="14884" max="15112" width="9" style="232"/>
    <col min="15113" max="15113" width="3.875" style="232" bestFit="1" customWidth="1"/>
    <col min="15114" max="15114" width="16" style="232" bestFit="1" customWidth="1"/>
    <col min="15115" max="15115" width="16.625" style="232" bestFit="1" customWidth="1"/>
    <col min="15116" max="15116" width="13.5" style="232" bestFit="1" customWidth="1"/>
    <col min="15117" max="15118" width="10.875" style="232" bestFit="1" customWidth="1"/>
    <col min="15119" max="15119" width="6.25" style="232" bestFit="1" customWidth="1"/>
    <col min="15120" max="15120" width="8.875" style="232" bestFit="1" customWidth="1"/>
    <col min="15121" max="15121" width="13.875" style="232" bestFit="1" customWidth="1"/>
    <col min="15122" max="15122" width="13.25" style="232" bestFit="1" customWidth="1"/>
    <col min="15123" max="15123" width="16" style="232" bestFit="1" customWidth="1"/>
    <col min="15124" max="15124" width="11.625" style="232" bestFit="1" customWidth="1"/>
    <col min="15125" max="15125" width="16.875" style="232" customWidth="1"/>
    <col min="15126" max="15126" width="13.25" style="232" customWidth="1"/>
    <col min="15127" max="15127" width="18.375" style="232" bestFit="1" customWidth="1"/>
    <col min="15128" max="15128" width="15" style="232" bestFit="1" customWidth="1"/>
    <col min="15129" max="15129" width="14.75" style="232" bestFit="1" customWidth="1"/>
    <col min="15130" max="15130" width="14.625" style="232" bestFit="1" customWidth="1"/>
    <col min="15131" max="15131" width="13.75" style="232" bestFit="1" customWidth="1"/>
    <col min="15132" max="15132" width="14.25" style="232" bestFit="1" customWidth="1"/>
    <col min="15133" max="15133" width="15.125" style="232" customWidth="1"/>
    <col min="15134" max="15134" width="20.5" style="232" bestFit="1" customWidth="1"/>
    <col min="15135" max="15135" width="27.875" style="232" bestFit="1" customWidth="1"/>
    <col min="15136" max="15136" width="6.875" style="232" bestFit="1" customWidth="1"/>
    <col min="15137" max="15137" width="5" style="232" bestFit="1" customWidth="1"/>
    <col min="15138" max="15138" width="8" style="232" bestFit="1" customWidth="1"/>
    <col min="15139" max="15139" width="11.875" style="232" bestFit="1" customWidth="1"/>
    <col min="15140" max="15368" width="9" style="232"/>
    <col min="15369" max="15369" width="3.875" style="232" bestFit="1" customWidth="1"/>
    <col min="15370" max="15370" width="16" style="232" bestFit="1" customWidth="1"/>
    <col min="15371" max="15371" width="16.625" style="232" bestFit="1" customWidth="1"/>
    <col min="15372" max="15372" width="13.5" style="232" bestFit="1" customWidth="1"/>
    <col min="15373" max="15374" width="10.875" style="232" bestFit="1" customWidth="1"/>
    <col min="15375" max="15375" width="6.25" style="232" bestFit="1" customWidth="1"/>
    <col min="15376" max="15376" width="8.875" style="232" bestFit="1" customWidth="1"/>
    <col min="15377" max="15377" width="13.875" style="232" bestFit="1" customWidth="1"/>
    <col min="15378" max="15378" width="13.25" style="232" bestFit="1" customWidth="1"/>
    <col min="15379" max="15379" width="16" style="232" bestFit="1" customWidth="1"/>
    <col min="15380" max="15380" width="11.625" style="232" bestFit="1" customWidth="1"/>
    <col min="15381" max="15381" width="16.875" style="232" customWidth="1"/>
    <col min="15382" max="15382" width="13.25" style="232" customWidth="1"/>
    <col min="15383" max="15383" width="18.375" style="232" bestFit="1" customWidth="1"/>
    <col min="15384" max="15384" width="15" style="232" bestFit="1" customWidth="1"/>
    <col min="15385" max="15385" width="14.75" style="232" bestFit="1" customWidth="1"/>
    <col min="15386" max="15386" width="14.625" style="232" bestFit="1" customWidth="1"/>
    <col min="15387" max="15387" width="13.75" style="232" bestFit="1" customWidth="1"/>
    <col min="15388" max="15388" width="14.25" style="232" bestFit="1" customWidth="1"/>
    <col min="15389" max="15389" width="15.125" style="232" customWidth="1"/>
    <col min="15390" max="15390" width="20.5" style="232" bestFit="1" customWidth="1"/>
    <col min="15391" max="15391" width="27.875" style="232" bestFit="1" customWidth="1"/>
    <col min="15392" max="15392" width="6.875" style="232" bestFit="1" customWidth="1"/>
    <col min="15393" max="15393" width="5" style="232" bestFit="1" customWidth="1"/>
    <col min="15394" max="15394" width="8" style="232" bestFit="1" customWidth="1"/>
    <col min="15395" max="15395" width="11.875" style="232" bestFit="1" customWidth="1"/>
    <col min="15396" max="15624" width="9" style="232"/>
    <col min="15625" max="15625" width="3.875" style="232" bestFit="1" customWidth="1"/>
    <col min="15626" max="15626" width="16" style="232" bestFit="1" customWidth="1"/>
    <col min="15627" max="15627" width="16.625" style="232" bestFit="1" customWidth="1"/>
    <col min="15628" max="15628" width="13.5" style="232" bestFit="1" customWidth="1"/>
    <col min="15629" max="15630" width="10.875" style="232" bestFit="1" customWidth="1"/>
    <col min="15631" max="15631" width="6.25" style="232" bestFit="1" customWidth="1"/>
    <col min="15632" max="15632" width="8.875" style="232" bestFit="1" customWidth="1"/>
    <col min="15633" max="15633" width="13.875" style="232" bestFit="1" customWidth="1"/>
    <col min="15634" max="15634" width="13.25" style="232" bestFit="1" customWidth="1"/>
    <col min="15635" max="15635" width="16" style="232" bestFit="1" customWidth="1"/>
    <col min="15636" max="15636" width="11.625" style="232" bestFit="1" customWidth="1"/>
    <col min="15637" max="15637" width="16.875" style="232" customWidth="1"/>
    <col min="15638" max="15638" width="13.25" style="232" customWidth="1"/>
    <col min="15639" max="15639" width="18.375" style="232" bestFit="1" customWidth="1"/>
    <col min="15640" max="15640" width="15" style="232" bestFit="1" customWidth="1"/>
    <col min="15641" max="15641" width="14.75" style="232" bestFit="1" customWidth="1"/>
    <col min="15642" max="15642" width="14.625" style="232" bestFit="1" customWidth="1"/>
    <col min="15643" max="15643" width="13.75" style="232" bestFit="1" customWidth="1"/>
    <col min="15644" max="15644" width="14.25" style="232" bestFit="1" customWidth="1"/>
    <col min="15645" max="15645" width="15.125" style="232" customWidth="1"/>
    <col min="15646" max="15646" width="20.5" style="232" bestFit="1" customWidth="1"/>
    <col min="15647" max="15647" width="27.875" style="232" bestFit="1" customWidth="1"/>
    <col min="15648" max="15648" width="6.875" style="232" bestFit="1" customWidth="1"/>
    <col min="15649" max="15649" width="5" style="232" bestFit="1" customWidth="1"/>
    <col min="15650" max="15650" width="8" style="232" bestFit="1" customWidth="1"/>
    <col min="15651" max="15651" width="11.875" style="232" bestFit="1" customWidth="1"/>
    <col min="15652" max="15880" width="9" style="232"/>
    <col min="15881" max="15881" width="3.875" style="232" bestFit="1" customWidth="1"/>
    <col min="15882" max="15882" width="16" style="232" bestFit="1" customWidth="1"/>
    <col min="15883" max="15883" width="16.625" style="232" bestFit="1" customWidth="1"/>
    <col min="15884" max="15884" width="13.5" style="232" bestFit="1" customWidth="1"/>
    <col min="15885" max="15886" width="10.875" style="232" bestFit="1" customWidth="1"/>
    <col min="15887" max="15887" width="6.25" style="232" bestFit="1" customWidth="1"/>
    <col min="15888" max="15888" width="8.875" style="232" bestFit="1" customWidth="1"/>
    <col min="15889" max="15889" width="13.875" style="232" bestFit="1" customWidth="1"/>
    <col min="15890" max="15890" width="13.25" style="232" bestFit="1" customWidth="1"/>
    <col min="15891" max="15891" width="16" style="232" bestFit="1" customWidth="1"/>
    <col min="15892" max="15892" width="11.625" style="232" bestFit="1" customWidth="1"/>
    <col min="15893" max="15893" width="16.875" style="232" customWidth="1"/>
    <col min="15894" max="15894" width="13.25" style="232" customWidth="1"/>
    <col min="15895" max="15895" width="18.375" style="232" bestFit="1" customWidth="1"/>
    <col min="15896" max="15896" width="15" style="232" bestFit="1" customWidth="1"/>
    <col min="15897" max="15897" width="14.75" style="232" bestFit="1" customWidth="1"/>
    <col min="15898" max="15898" width="14.625" style="232" bestFit="1" customWidth="1"/>
    <col min="15899" max="15899" width="13.75" style="232" bestFit="1" customWidth="1"/>
    <col min="15900" max="15900" width="14.25" style="232" bestFit="1" customWidth="1"/>
    <col min="15901" max="15901" width="15.125" style="232" customWidth="1"/>
    <col min="15902" max="15902" width="20.5" style="232" bestFit="1" customWidth="1"/>
    <col min="15903" max="15903" width="27.875" style="232" bestFit="1" customWidth="1"/>
    <col min="15904" max="15904" width="6.875" style="232" bestFit="1" customWidth="1"/>
    <col min="15905" max="15905" width="5" style="232" bestFit="1" customWidth="1"/>
    <col min="15906" max="15906" width="8" style="232" bestFit="1" customWidth="1"/>
    <col min="15907" max="15907" width="11.875" style="232" bestFit="1" customWidth="1"/>
    <col min="15908" max="16136" width="9" style="232"/>
    <col min="16137" max="16137" width="3.875" style="232" bestFit="1" customWidth="1"/>
    <col min="16138" max="16138" width="16" style="232" bestFit="1" customWidth="1"/>
    <col min="16139" max="16139" width="16.625" style="232" bestFit="1" customWidth="1"/>
    <col min="16140" max="16140" width="13.5" style="232" bestFit="1" customWidth="1"/>
    <col min="16141" max="16142" width="10.875" style="232" bestFit="1" customWidth="1"/>
    <col min="16143" max="16143" width="6.25" style="232" bestFit="1" customWidth="1"/>
    <col min="16144" max="16144" width="8.875" style="232" bestFit="1" customWidth="1"/>
    <col min="16145" max="16145" width="13.875" style="232" bestFit="1" customWidth="1"/>
    <col min="16146" max="16146" width="13.25" style="232" bestFit="1" customWidth="1"/>
    <col min="16147" max="16147" width="16" style="232" bestFit="1" customWidth="1"/>
    <col min="16148" max="16148" width="11.625" style="232" bestFit="1" customWidth="1"/>
    <col min="16149" max="16149" width="16.875" style="232" customWidth="1"/>
    <col min="16150" max="16150" width="13.25" style="232" customWidth="1"/>
    <col min="16151" max="16151" width="18.375" style="232" bestFit="1" customWidth="1"/>
    <col min="16152" max="16152" width="15" style="232" bestFit="1" customWidth="1"/>
    <col min="16153" max="16153" width="14.75" style="232" bestFit="1" customWidth="1"/>
    <col min="16154" max="16154" width="14.625" style="232" bestFit="1" customWidth="1"/>
    <col min="16155" max="16155" width="13.75" style="232" bestFit="1" customWidth="1"/>
    <col min="16156" max="16156" width="14.25" style="232" bestFit="1" customWidth="1"/>
    <col min="16157" max="16157" width="15.125" style="232" customWidth="1"/>
    <col min="16158" max="16158" width="20.5" style="232" bestFit="1" customWidth="1"/>
    <col min="16159" max="16159" width="27.875" style="232" bestFit="1" customWidth="1"/>
    <col min="16160" max="16160" width="6.875" style="232" bestFit="1" customWidth="1"/>
    <col min="16161" max="16161" width="5" style="232" bestFit="1" customWidth="1"/>
    <col min="16162" max="16162" width="8" style="232" bestFit="1" customWidth="1"/>
    <col min="16163" max="16163" width="11.875" style="232" bestFit="1" customWidth="1"/>
    <col min="16164" max="16384" width="9" style="232"/>
  </cols>
  <sheetData>
    <row r="1" spans="1:35" ht="15.75" x14ac:dyDescent="0.25">
      <c r="P1" s="108" t="s">
        <v>267</v>
      </c>
      <c r="V1" s="108"/>
    </row>
    <row r="2" spans="1:35" ht="15.75" x14ac:dyDescent="0.25">
      <c r="P2" s="108" t="s">
        <v>1</v>
      </c>
      <c r="V2" s="108"/>
    </row>
    <row r="3" spans="1:35" ht="15.75" x14ac:dyDescent="0.25">
      <c r="P3" s="108" t="s">
        <v>2</v>
      </c>
      <c r="V3" s="108"/>
    </row>
    <row r="4" spans="1:35" ht="15.75" x14ac:dyDescent="0.25">
      <c r="P4" s="108" t="s">
        <v>3</v>
      </c>
      <c r="V4" s="108"/>
    </row>
    <row r="5" spans="1:35" ht="15.75" x14ac:dyDescent="0.25">
      <c r="P5" s="108" t="s">
        <v>4</v>
      </c>
      <c r="V5" s="108"/>
    </row>
    <row r="6" spans="1:35" ht="15.75" x14ac:dyDescent="0.25">
      <c r="P6" s="108" t="s">
        <v>5</v>
      </c>
      <c r="V6" s="108"/>
    </row>
    <row r="7" spans="1:35" ht="15.75" x14ac:dyDescent="0.25">
      <c r="P7" s="108" t="s">
        <v>6</v>
      </c>
      <c r="V7" s="108"/>
    </row>
    <row r="8" spans="1:35" ht="15.75" x14ac:dyDescent="0.25">
      <c r="P8" s="108" t="s">
        <v>7</v>
      </c>
      <c r="V8" s="108"/>
    </row>
    <row r="9" spans="1:35" ht="15.75" x14ac:dyDescent="0.25">
      <c r="P9" s="108" t="s">
        <v>8</v>
      </c>
      <c r="V9" s="108"/>
    </row>
    <row r="10" spans="1:35" ht="15.75" x14ac:dyDescent="0.25">
      <c r="P10" s="108" t="s">
        <v>9</v>
      </c>
      <c r="V10" s="108"/>
    </row>
    <row r="11" spans="1:35" ht="15.75" x14ac:dyDescent="0.25">
      <c r="P11" s="108" t="s">
        <v>10</v>
      </c>
      <c r="V11" s="108"/>
    </row>
    <row r="12" spans="1:35" x14ac:dyDescent="0.25">
      <c r="P12" s="235"/>
      <c r="V12" s="235"/>
      <c r="W12" s="235"/>
      <c r="X12" s="235"/>
      <c r="AF12" s="235"/>
      <c r="AG12" s="235"/>
      <c r="AH12" s="235"/>
    </row>
    <row r="13" spans="1:35" ht="15.75" x14ac:dyDescent="0.25">
      <c r="P13" s="236" t="s">
        <v>268</v>
      </c>
      <c r="V13" s="236"/>
      <c r="W13" s="235"/>
      <c r="X13" s="235"/>
      <c r="AF13" s="235"/>
      <c r="AG13" s="235"/>
      <c r="AH13" s="235"/>
    </row>
    <row r="14" spans="1:35" ht="15.75" x14ac:dyDescent="0.25">
      <c r="P14" s="236" t="s">
        <v>12</v>
      </c>
      <c r="V14" s="236"/>
      <c r="W14" s="235"/>
      <c r="X14" s="235"/>
      <c r="AF14" s="235"/>
      <c r="AG14" s="235"/>
      <c r="AH14" s="235"/>
    </row>
    <row r="15" spans="1:35" ht="15.75" x14ac:dyDescent="0.25">
      <c r="P15" s="236" t="s">
        <v>13</v>
      </c>
      <c r="V15" s="236"/>
      <c r="W15" s="235"/>
      <c r="X15" s="235"/>
      <c r="AF15" s="235"/>
      <c r="AG15" s="235"/>
      <c r="AH15" s="235"/>
    </row>
    <row r="16" spans="1:35" ht="20.25" x14ac:dyDescent="0.3">
      <c r="A16" s="237" t="s">
        <v>269</v>
      </c>
      <c r="B16" s="237"/>
      <c r="C16" s="237"/>
      <c r="D16" s="237"/>
      <c r="E16" s="237"/>
      <c r="F16" s="237"/>
      <c r="G16" s="237"/>
      <c r="H16" s="237"/>
      <c r="I16" s="237"/>
      <c r="J16" s="237"/>
      <c r="K16" s="237"/>
      <c r="L16" s="237"/>
      <c r="M16" s="237"/>
      <c r="N16" s="237"/>
      <c r="O16" s="237"/>
      <c r="P16" s="237"/>
      <c r="Q16" s="238"/>
      <c r="R16" s="238"/>
      <c r="S16" s="238"/>
      <c r="T16" s="238"/>
      <c r="U16" s="238"/>
      <c r="V16" s="238"/>
      <c r="W16" s="238"/>
      <c r="X16" s="238"/>
      <c r="Y16" s="238"/>
      <c r="Z16" s="238"/>
      <c r="AA16" s="238"/>
      <c r="AB16" s="238"/>
      <c r="AC16" s="238"/>
      <c r="AD16" s="238"/>
      <c r="AE16" s="238"/>
      <c r="AF16" s="238"/>
      <c r="AG16" s="238"/>
      <c r="AH16" s="238"/>
      <c r="AI16" s="238"/>
    </row>
    <row r="17" spans="1:45" ht="24.75" customHeight="1" x14ac:dyDescent="0.25">
      <c r="A17" s="239" t="s">
        <v>15</v>
      </c>
      <c r="B17" s="239"/>
      <c r="C17" s="239"/>
      <c r="D17" s="239"/>
      <c r="E17" s="239"/>
      <c r="F17" s="239"/>
      <c r="G17" s="239"/>
      <c r="H17" s="239"/>
      <c r="I17" s="239"/>
      <c r="J17" s="239"/>
      <c r="K17" s="239"/>
      <c r="L17" s="239"/>
      <c r="M17" s="239"/>
      <c r="N17" s="239"/>
      <c r="O17" s="239"/>
      <c r="P17" s="239"/>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row>
    <row r="18" spans="1:45" ht="15.75" x14ac:dyDescent="0.25">
      <c r="A18" s="242" t="s">
        <v>16</v>
      </c>
      <c r="B18" s="242"/>
      <c r="C18" s="242"/>
      <c r="D18" s="242"/>
      <c r="E18" s="242"/>
      <c r="F18" s="242"/>
      <c r="G18" s="242"/>
      <c r="H18" s="242"/>
      <c r="I18" s="242"/>
      <c r="J18" s="242"/>
      <c r="K18" s="242"/>
      <c r="L18" s="242"/>
      <c r="M18" s="242"/>
      <c r="N18" s="242"/>
      <c r="O18" s="242"/>
      <c r="P18" s="242"/>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row>
    <row r="19" spans="1:45" ht="20.25" x14ac:dyDescent="0.3">
      <c r="A19" s="119"/>
      <c r="B19" s="119"/>
      <c r="C19" s="119"/>
      <c r="D19" s="119"/>
      <c r="E19" s="119"/>
      <c r="F19" s="119"/>
      <c r="G19" s="119"/>
      <c r="H19" s="119"/>
      <c r="I19" s="119"/>
      <c r="J19" s="119"/>
      <c r="K19" s="119"/>
      <c r="L19" s="119"/>
      <c r="M19" s="119"/>
      <c r="N19" s="119"/>
      <c r="O19" s="119"/>
      <c r="P19" s="119"/>
      <c r="Q19" s="2"/>
      <c r="R19" s="2"/>
      <c r="S19" s="2"/>
      <c r="T19" s="2"/>
      <c r="U19" s="2"/>
      <c r="V19" s="2"/>
      <c r="W19" s="107"/>
      <c r="X19" s="244"/>
      <c r="Y19" s="244"/>
      <c r="Z19" s="244"/>
      <c r="AA19" s="118"/>
      <c r="AB19" s="118"/>
      <c r="AC19" s="118"/>
      <c r="AD19" s="118"/>
      <c r="AE19" s="118"/>
      <c r="AF19" s="118"/>
      <c r="AG19" s="118"/>
      <c r="AH19" s="118"/>
      <c r="AI19" s="118"/>
      <c r="AJ19" s="118"/>
      <c r="AK19" s="118"/>
      <c r="AL19" s="118"/>
      <c r="AM19" s="118"/>
      <c r="AN19" s="118"/>
      <c r="AO19" s="118"/>
      <c r="AP19" s="118"/>
      <c r="AQ19" s="118"/>
      <c r="AR19" s="118"/>
      <c r="AS19" s="118"/>
    </row>
    <row r="20" spans="1:45" ht="20.25" x14ac:dyDescent="0.25">
      <c r="A20" s="245" t="s">
        <v>270</v>
      </c>
      <c r="B20" s="245"/>
      <c r="C20" s="245"/>
      <c r="D20" s="245"/>
      <c r="E20" s="245"/>
      <c r="F20" s="245"/>
      <c r="G20" s="245"/>
      <c r="H20" s="245"/>
      <c r="I20" s="245"/>
      <c r="J20" s="245"/>
      <c r="K20" s="245"/>
      <c r="L20" s="245"/>
      <c r="M20" s="245"/>
      <c r="N20" s="245"/>
      <c r="O20" s="245"/>
      <c r="P20" s="245"/>
      <c r="Q20" s="114"/>
      <c r="R20" s="114"/>
      <c r="S20" s="114"/>
      <c r="T20" s="114"/>
      <c r="U20" s="114"/>
      <c r="V20" s="114"/>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row>
    <row r="21" spans="1:45" ht="15.75" x14ac:dyDescent="0.25">
      <c r="A21" s="115" t="s">
        <v>18</v>
      </c>
      <c r="B21" s="115"/>
      <c r="C21" s="115"/>
      <c r="D21" s="115"/>
      <c r="E21" s="115"/>
      <c r="F21" s="115"/>
      <c r="G21" s="115"/>
      <c r="H21" s="115"/>
      <c r="I21" s="115"/>
      <c r="J21" s="115"/>
      <c r="K21" s="115"/>
      <c r="L21" s="115"/>
      <c r="M21" s="115"/>
      <c r="N21" s="115"/>
      <c r="O21" s="115"/>
      <c r="P21" s="115"/>
      <c r="Q21" s="116"/>
      <c r="R21" s="116"/>
      <c r="S21" s="116"/>
      <c r="T21" s="116"/>
      <c r="U21" s="116"/>
      <c r="V21" s="116"/>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row>
    <row r="22" spans="1:45" ht="20.25" x14ac:dyDescent="0.3">
      <c r="A22" s="247"/>
      <c r="B22" s="248"/>
      <c r="C22" s="248"/>
      <c r="D22" s="248"/>
      <c r="E22" s="248"/>
      <c r="F22" s="248"/>
      <c r="G22" s="248"/>
      <c r="H22" s="248"/>
      <c r="I22" s="248"/>
      <c r="J22" s="248"/>
      <c r="K22" s="248"/>
      <c r="L22" s="248"/>
      <c r="M22" s="248"/>
      <c r="N22" s="248"/>
      <c r="O22" s="248"/>
      <c r="P22" s="120" t="s">
        <v>271</v>
      </c>
      <c r="Q22" s="248"/>
      <c r="R22" s="248"/>
      <c r="S22" s="249"/>
      <c r="T22" s="249"/>
      <c r="U22" s="249"/>
      <c r="V22" s="250"/>
      <c r="W22" s="235"/>
      <c r="X22" s="235"/>
      <c r="AF22" s="235"/>
      <c r="AG22" s="235"/>
      <c r="AH22" s="235"/>
    </row>
    <row r="23" spans="1:45" ht="20.25" x14ac:dyDescent="0.3">
      <c r="A23" s="247"/>
      <c r="B23" s="248"/>
      <c r="C23" s="248"/>
      <c r="D23" s="248"/>
      <c r="E23" s="248"/>
      <c r="F23" s="248"/>
      <c r="G23" s="248"/>
      <c r="H23" s="248"/>
      <c r="I23" s="248"/>
      <c r="J23" s="248"/>
      <c r="K23" s="248"/>
      <c r="L23" s="248"/>
      <c r="M23" s="248"/>
      <c r="N23" s="248"/>
      <c r="O23" s="248"/>
      <c r="P23" s="120" t="s">
        <v>272</v>
      </c>
      <c r="Q23" s="248"/>
      <c r="R23" s="248"/>
      <c r="S23" s="249"/>
      <c r="T23" s="249"/>
      <c r="U23" s="249"/>
      <c r="V23" s="250"/>
      <c r="W23" s="235"/>
      <c r="X23" s="235"/>
      <c r="AF23" s="235"/>
      <c r="AG23" s="235"/>
      <c r="AH23" s="235"/>
    </row>
    <row r="24" spans="1:45" ht="51" customHeight="1" x14ac:dyDescent="0.3">
      <c r="A24" s="247"/>
      <c r="B24" s="248"/>
      <c r="C24" s="248"/>
      <c r="D24" s="248"/>
      <c r="E24" s="248"/>
      <c r="F24" s="248"/>
      <c r="G24" s="248"/>
      <c r="H24" s="248"/>
      <c r="I24" s="248"/>
      <c r="J24" s="248"/>
      <c r="K24" s="248"/>
      <c r="L24" s="248"/>
      <c r="M24" s="248"/>
      <c r="N24" s="248"/>
      <c r="O24" s="248"/>
      <c r="P24" s="251" t="s">
        <v>273</v>
      </c>
      <c r="Q24" s="248"/>
      <c r="R24" s="248"/>
      <c r="S24" s="252"/>
      <c r="T24" s="252"/>
      <c r="U24" s="252"/>
      <c r="V24" s="253"/>
      <c r="W24" s="235"/>
      <c r="X24" s="235"/>
      <c r="AF24" s="235"/>
      <c r="AG24" s="235"/>
      <c r="AH24" s="235"/>
    </row>
    <row r="25" spans="1:45" ht="20.25" x14ac:dyDescent="0.3">
      <c r="A25" s="247"/>
      <c r="B25" s="248"/>
      <c r="C25" s="248"/>
      <c r="D25" s="248"/>
      <c r="E25" s="248"/>
      <c r="F25" s="248"/>
      <c r="G25" s="248"/>
      <c r="H25" s="248"/>
      <c r="I25" s="248"/>
      <c r="J25" s="248"/>
      <c r="K25" s="248"/>
      <c r="L25" s="248"/>
      <c r="M25" s="248"/>
      <c r="N25" s="248"/>
      <c r="O25" s="248"/>
      <c r="P25" s="120" t="s">
        <v>274</v>
      </c>
      <c r="Q25" s="248"/>
      <c r="R25" s="248"/>
      <c r="S25" s="249"/>
      <c r="T25" s="249"/>
      <c r="U25" s="249"/>
      <c r="V25" s="250"/>
      <c r="W25" s="235"/>
      <c r="X25" s="235"/>
      <c r="AF25" s="235"/>
      <c r="AG25" s="235"/>
      <c r="AH25" s="235"/>
    </row>
    <row r="26" spans="1:45" ht="20.25" x14ac:dyDescent="0.3">
      <c r="A26" s="247"/>
      <c r="B26" s="248"/>
      <c r="C26" s="248"/>
      <c r="D26" s="248"/>
      <c r="E26" s="248"/>
      <c r="F26" s="248"/>
      <c r="G26" s="248"/>
      <c r="H26" s="248"/>
      <c r="I26" s="248"/>
      <c r="J26" s="248"/>
      <c r="K26" s="248"/>
      <c r="L26" s="248"/>
      <c r="M26" s="248"/>
      <c r="N26" s="248"/>
      <c r="O26" s="248"/>
      <c r="P26" s="120" t="s">
        <v>22</v>
      </c>
      <c r="Q26" s="248"/>
      <c r="R26" s="248"/>
      <c r="S26" s="249"/>
      <c r="T26" s="249"/>
      <c r="U26" s="249"/>
      <c r="V26" s="250"/>
      <c r="W26" s="235"/>
      <c r="X26" s="235"/>
      <c r="AF26" s="235"/>
      <c r="AG26" s="235"/>
      <c r="AH26" s="235"/>
    </row>
    <row r="27" spans="1:45" ht="21" thickBot="1" x14ac:dyDescent="0.35">
      <c r="A27" s="254" t="s">
        <v>275</v>
      </c>
      <c r="B27" s="254"/>
      <c r="C27" s="254"/>
      <c r="D27" s="254"/>
      <c r="E27" s="254"/>
      <c r="F27" s="254"/>
      <c r="G27" s="254"/>
      <c r="H27" s="254"/>
      <c r="I27" s="254"/>
      <c r="J27" s="254"/>
      <c r="K27" s="254"/>
      <c r="L27" s="254"/>
      <c r="M27" s="254"/>
      <c r="N27" s="254"/>
      <c r="O27" s="254"/>
      <c r="P27" s="254"/>
      <c r="Q27" s="248"/>
      <c r="R27" s="248"/>
      <c r="S27" s="248"/>
      <c r="T27" s="248"/>
      <c r="U27" s="248"/>
      <c r="V27" s="248"/>
    </row>
    <row r="28" spans="1:45" s="233" customFormat="1" ht="42" customHeight="1" x14ac:dyDescent="0.25">
      <c r="A28" s="255" t="s">
        <v>276</v>
      </c>
      <c r="B28" s="256" t="s">
        <v>25</v>
      </c>
      <c r="C28" s="256" t="s">
        <v>277</v>
      </c>
      <c r="D28" s="257" t="s">
        <v>278</v>
      </c>
      <c r="E28" s="257" t="s">
        <v>279</v>
      </c>
      <c r="F28" s="256" t="s">
        <v>280</v>
      </c>
      <c r="G28" s="256" t="s">
        <v>281</v>
      </c>
      <c r="H28" s="256"/>
      <c r="I28" s="256"/>
      <c r="J28" s="256"/>
      <c r="K28" s="256"/>
      <c r="L28" s="256"/>
      <c r="M28" s="256"/>
      <c r="N28" s="256"/>
      <c r="O28" s="256"/>
      <c r="P28" s="258" t="s">
        <v>282</v>
      </c>
      <c r="Q28" s="248"/>
      <c r="R28" s="248"/>
      <c r="S28" s="248"/>
      <c r="T28" s="248"/>
      <c r="U28" s="248"/>
      <c r="V28" s="248"/>
    </row>
    <row r="29" spans="1:45" s="233" customFormat="1" ht="66.75" customHeight="1" x14ac:dyDescent="0.25">
      <c r="A29" s="259"/>
      <c r="B29" s="260"/>
      <c r="C29" s="260"/>
      <c r="D29" s="261"/>
      <c r="E29" s="261"/>
      <c r="F29" s="260"/>
      <c r="G29" s="260" t="s">
        <v>283</v>
      </c>
      <c r="H29" s="260"/>
      <c r="I29" s="260"/>
      <c r="J29" s="260" t="s">
        <v>284</v>
      </c>
      <c r="K29" s="260"/>
      <c r="L29" s="260"/>
      <c r="M29" s="260" t="s">
        <v>285</v>
      </c>
      <c r="N29" s="260" t="s">
        <v>286</v>
      </c>
      <c r="O29" s="260" t="s">
        <v>287</v>
      </c>
      <c r="P29" s="262"/>
      <c r="Q29" s="248"/>
      <c r="R29" s="248"/>
      <c r="S29" s="248"/>
      <c r="T29" s="248"/>
      <c r="U29" s="248"/>
      <c r="V29" s="248"/>
    </row>
    <row r="30" spans="1:45" ht="52.5" customHeight="1" x14ac:dyDescent="0.25">
      <c r="A30" s="259"/>
      <c r="B30" s="260"/>
      <c r="C30" s="260"/>
      <c r="D30" s="261"/>
      <c r="E30" s="261"/>
      <c r="F30" s="260"/>
      <c r="G30" s="263" t="s">
        <v>205</v>
      </c>
      <c r="H30" s="263" t="s">
        <v>206</v>
      </c>
      <c r="I30" s="263" t="s">
        <v>207</v>
      </c>
      <c r="J30" s="264" t="s">
        <v>288</v>
      </c>
      <c r="K30" s="264" t="s">
        <v>289</v>
      </c>
      <c r="L30" s="264" t="s">
        <v>290</v>
      </c>
      <c r="M30" s="260"/>
      <c r="N30" s="260"/>
      <c r="O30" s="260"/>
      <c r="P30" s="262"/>
      <c r="Q30" s="247"/>
      <c r="R30" s="247"/>
      <c r="S30" s="247"/>
      <c r="T30" s="247"/>
      <c r="V30" s="247"/>
      <c r="W30" s="232"/>
      <c r="X30" s="232"/>
      <c r="Y30" s="232"/>
      <c r="Z30" s="232"/>
      <c r="AA30" s="232"/>
      <c r="AB30" s="232"/>
      <c r="AC30" s="232"/>
      <c r="AD30" s="232"/>
      <c r="AE30" s="232"/>
      <c r="AF30" s="232"/>
      <c r="AG30" s="232"/>
      <c r="AH30" s="232"/>
      <c r="AI30" s="232"/>
    </row>
    <row r="31" spans="1:45" ht="22.5" customHeight="1" x14ac:dyDescent="0.25">
      <c r="A31" s="265">
        <v>1</v>
      </c>
      <c r="B31" s="266">
        <v>2</v>
      </c>
      <c r="C31" s="266">
        <v>3</v>
      </c>
      <c r="D31" s="266">
        <v>4</v>
      </c>
      <c r="E31" s="266">
        <v>5</v>
      </c>
      <c r="F31" s="266">
        <v>6</v>
      </c>
      <c r="G31" s="266">
        <v>7</v>
      </c>
      <c r="H31" s="266">
        <v>8</v>
      </c>
      <c r="I31" s="266">
        <v>9</v>
      </c>
      <c r="J31" s="266">
        <v>10</v>
      </c>
      <c r="K31" s="266">
        <v>11</v>
      </c>
      <c r="L31" s="266">
        <v>12</v>
      </c>
      <c r="M31" s="266">
        <v>13</v>
      </c>
      <c r="N31" s="266">
        <v>14</v>
      </c>
      <c r="O31" s="266">
        <v>15</v>
      </c>
      <c r="P31" s="267">
        <v>16</v>
      </c>
      <c r="Q31" s="247"/>
      <c r="R31" s="247"/>
      <c r="S31" s="247"/>
      <c r="T31" s="247"/>
      <c r="U31" s="247"/>
      <c r="V31" s="247"/>
      <c r="W31" s="232"/>
      <c r="X31" s="232"/>
      <c r="Y31" s="232"/>
      <c r="Z31" s="232"/>
      <c r="AA31" s="232"/>
      <c r="AB31" s="232"/>
      <c r="AC31" s="232"/>
      <c r="AD31" s="232"/>
      <c r="AE31" s="232"/>
      <c r="AF31" s="232"/>
      <c r="AG31" s="232"/>
      <c r="AH31" s="232"/>
      <c r="AI31" s="232"/>
    </row>
    <row r="32" spans="1:45" s="107" customFormat="1" ht="15.75" x14ac:dyDescent="0.25">
      <c r="A32" s="268"/>
      <c r="B32" s="269" t="s">
        <v>54</v>
      </c>
      <c r="C32" s="44"/>
      <c r="D32" s="44"/>
      <c r="E32" s="44"/>
      <c r="F32" s="44"/>
      <c r="G32" s="46">
        <f>G33+G47</f>
        <v>0</v>
      </c>
      <c r="H32" s="46">
        <f t="shared" ref="H32:L32" si="0">H33+H47</f>
        <v>108.40299999999999</v>
      </c>
      <c r="I32" s="46">
        <f t="shared" si="0"/>
        <v>0</v>
      </c>
      <c r="J32" s="46">
        <f t="shared" si="0"/>
        <v>185.50400000000002</v>
      </c>
      <c r="K32" s="46">
        <f t="shared" si="0"/>
        <v>6.2569999999999997</v>
      </c>
      <c r="L32" s="46">
        <f t="shared" si="0"/>
        <v>0</v>
      </c>
      <c r="M32" s="46"/>
      <c r="N32" s="169"/>
      <c r="O32" s="169"/>
      <c r="P32" s="270"/>
      <c r="Q32" s="210"/>
      <c r="R32" s="210"/>
      <c r="S32" s="210"/>
      <c r="T32" s="210"/>
      <c r="U32" s="210"/>
      <c r="V32" s="210"/>
      <c r="W32" s="210"/>
      <c r="X32" s="210"/>
      <c r="Y32" s="210"/>
      <c r="Z32" s="210"/>
      <c r="AA32" s="210"/>
    </row>
    <row r="33" spans="1:27" s="107" customFormat="1" ht="30" customHeight="1" x14ac:dyDescent="0.25">
      <c r="A33" s="268">
        <v>1</v>
      </c>
      <c r="B33" s="269" t="s">
        <v>55</v>
      </c>
      <c r="C33" s="44"/>
      <c r="D33" s="44"/>
      <c r="E33" s="44"/>
      <c r="F33" s="44"/>
      <c r="G33" s="46">
        <f>G34+G37+G38+G40+G41</f>
        <v>0</v>
      </c>
      <c r="H33" s="46">
        <f t="shared" ref="H33:L33" si="1">H34+H37+H38+H40+H41</f>
        <v>8</v>
      </c>
      <c r="I33" s="46">
        <f t="shared" si="1"/>
        <v>0</v>
      </c>
      <c r="J33" s="46">
        <f t="shared" si="1"/>
        <v>56.050000000000004</v>
      </c>
      <c r="K33" s="46">
        <f t="shared" si="1"/>
        <v>0</v>
      </c>
      <c r="L33" s="46">
        <f t="shared" si="1"/>
        <v>0</v>
      </c>
      <c r="M33" s="46"/>
      <c r="N33" s="44"/>
      <c r="O33" s="44"/>
      <c r="P33" s="45"/>
      <c r="Q33" s="211"/>
      <c r="R33" s="211"/>
      <c r="S33" s="211"/>
      <c r="T33" s="211"/>
      <c r="U33" s="211" t="s">
        <v>247</v>
      </c>
      <c r="V33" s="211"/>
      <c r="W33" s="211"/>
      <c r="X33" s="80"/>
      <c r="Y33" s="80"/>
      <c r="Z33" s="80"/>
      <c r="AA33" s="80"/>
    </row>
    <row r="34" spans="1:27" s="107" customFormat="1" ht="38.25" customHeight="1" x14ac:dyDescent="0.25">
      <c r="A34" s="271" t="s">
        <v>56</v>
      </c>
      <c r="B34" s="269" t="s">
        <v>57</v>
      </c>
      <c r="C34" s="44"/>
      <c r="D34" s="44"/>
      <c r="E34" s="44"/>
      <c r="F34" s="44"/>
      <c r="G34" s="46">
        <f>SUM(G35:G36)</f>
        <v>0</v>
      </c>
      <c r="H34" s="46">
        <f t="shared" ref="H34:L34" si="2">SUM(H35:H36)</f>
        <v>0</v>
      </c>
      <c r="I34" s="46">
        <f t="shared" si="2"/>
        <v>0</v>
      </c>
      <c r="J34" s="46">
        <f t="shared" si="2"/>
        <v>0</v>
      </c>
      <c r="K34" s="46">
        <f t="shared" si="2"/>
        <v>0</v>
      </c>
      <c r="L34" s="46">
        <f t="shared" si="2"/>
        <v>0</v>
      </c>
      <c r="M34" s="46"/>
      <c r="N34" s="44"/>
      <c r="O34" s="44"/>
      <c r="P34" s="45"/>
      <c r="Q34" s="211"/>
      <c r="R34" s="211"/>
      <c r="S34" s="211"/>
      <c r="T34" s="211"/>
      <c r="U34" s="211"/>
      <c r="V34" s="211"/>
      <c r="W34" s="211"/>
      <c r="X34" s="80"/>
      <c r="Y34" s="80"/>
      <c r="Z34" s="80"/>
      <c r="AA34" s="80"/>
    </row>
    <row r="35" spans="1:27" s="107" customFormat="1" ht="31.5" x14ac:dyDescent="0.25">
      <c r="A35" s="272">
        <v>1</v>
      </c>
      <c r="B35" s="50" t="s">
        <v>58</v>
      </c>
      <c r="C35" s="58" t="s">
        <v>59</v>
      </c>
      <c r="D35" s="51" t="s">
        <v>291</v>
      </c>
      <c r="E35" s="51" t="s">
        <v>292</v>
      </c>
      <c r="F35" s="51" t="s">
        <v>292</v>
      </c>
      <c r="G35" s="140"/>
      <c r="H35" s="140"/>
      <c r="I35" s="140"/>
      <c r="J35" s="140"/>
      <c r="K35" s="140"/>
      <c r="L35" s="140"/>
      <c r="M35" s="140"/>
      <c r="N35" s="142"/>
      <c r="O35" s="142"/>
      <c r="P35" s="273"/>
      <c r="Q35" s="81"/>
      <c r="R35" s="81"/>
      <c r="S35" s="81"/>
      <c r="T35" s="81"/>
      <c r="U35" s="81"/>
      <c r="V35" s="81"/>
      <c r="W35" s="81"/>
      <c r="X35" s="80"/>
      <c r="Y35" s="80"/>
      <c r="Z35" s="80"/>
      <c r="AA35" s="80"/>
    </row>
    <row r="36" spans="1:27" s="107" customFormat="1" ht="31.5" x14ac:dyDescent="0.25">
      <c r="A36" s="272">
        <v>2</v>
      </c>
      <c r="B36" s="50" t="s">
        <v>61</v>
      </c>
      <c r="C36" s="274" t="s">
        <v>62</v>
      </c>
      <c r="D36" s="51" t="s">
        <v>291</v>
      </c>
      <c r="E36" s="51" t="s">
        <v>292</v>
      </c>
      <c r="F36" s="51" t="s">
        <v>293</v>
      </c>
      <c r="G36" s="140"/>
      <c r="H36" s="140"/>
      <c r="I36" s="140"/>
      <c r="J36" s="140"/>
      <c r="K36" s="140"/>
      <c r="L36" s="140"/>
      <c r="M36" s="140"/>
      <c r="N36" s="142"/>
      <c r="O36" s="142"/>
      <c r="P36" s="273"/>
      <c r="Q36" s="81"/>
      <c r="R36" s="81"/>
      <c r="S36" s="81"/>
      <c r="T36" s="81"/>
      <c r="U36" s="81"/>
      <c r="V36" s="81"/>
      <c r="W36" s="81"/>
      <c r="X36" s="80"/>
      <c r="Y36" s="80"/>
      <c r="Z36" s="80"/>
      <c r="AA36" s="80"/>
    </row>
    <row r="37" spans="1:27" s="107" customFormat="1" ht="34.5" customHeight="1" x14ac:dyDescent="0.25">
      <c r="A37" s="268" t="s">
        <v>63</v>
      </c>
      <c r="B37" s="269" t="s">
        <v>64</v>
      </c>
      <c r="C37" s="44"/>
      <c r="D37" s="51"/>
      <c r="E37" s="51"/>
      <c r="F37" s="51"/>
      <c r="G37" s="140"/>
      <c r="H37" s="140"/>
      <c r="I37" s="140"/>
      <c r="J37" s="140"/>
      <c r="K37" s="140"/>
      <c r="L37" s="140"/>
      <c r="M37" s="140"/>
      <c r="N37" s="142"/>
      <c r="O37" s="142"/>
      <c r="P37" s="273"/>
      <c r="Q37" s="81"/>
      <c r="R37" s="81"/>
      <c r="S37" s="81"/>
      <c r="T37" s="81"/>
      <c r="U37" s="81"/>
      <c r="V37" s="81"/>
      <c r="W37" s="81"/>
      <c r="X37" s="80"/>
      <c r="Y37" s="80"/>
      <c r="Z37" s="80"/>
      <c r="AA37" s="80"/>
    </row>
    <row r="38" spans="1:27" s="107" customFormat="1" ht="29.25" customHeight="1" x14ac:dyDescent="0.25">
      <c r="A38" s="268" t="s">
        <v>65</v>
      </c>
      <c r="B38" s="269" t="s">
        <v>66</v>
      </c>
      <c r="C38" s="44"/>
      <c r="D38" s="51"/>
      <c r="E38" s="51"/>
      <c r="F38" s="51"/>
      <c r="G38" s="46">
        <f>G39</f>
        <v>0</v>
      </c>
      <c r="H38" s="46"/>
      <c r="I38" s="46">
        <f t="shared" ref="I38:L38" si="3">I39</f>
        <v>0</v>
      </c>
      <c r="J38" s="46">
        <f t="shared" si="3"/>
        <v>0</v>
      </c>
      <c r="K38" s="46">
        <f t="shared" si="3"/>
        <v>0</v>
      </c>
      <c r="L38" s="46">
        <f t="shared" si="3"/>
        <v>0</v>
      </c>
      <c r="M38" s="140"/>
      <c r="N38" s="142"/>
      <c r="O38" s="142"/>
      <c r="P38" s="273"/>
      <c r="Q38" s="81"/>
      <c r="R38" s="81"/>
      <c r="S38" s="81"/>
      <c r="T38" s="81"/>
      <c r="U38" s="81"/>
      <c r="V38" s="81"/>
      <c r="W38" s="81"/>
      <c r="X38" s="80"/>
      <c r="Y38" s="80"/>
      <c r="Z38" s="80"/>
      <c r="AA38" s="80"/>
    </row>
    <row r="39" spans="1:27" s="107" customFormat="1" ht="31.5" x14ac:dyDescent="0.25">
      <c r="A39" s="272">
        <f>A36+1</f>
        <v>3</v>
      </c>
      <c r="B39" s="50" t="s">
        <v>67</v>
      </c>
      <c r="C39" s="95" t="s">
        <v>68</v>
      </c>
      <c r="D39" s="51" t="s">
        <v>291</v>
      </c>
      <c r="E39" s="51" t="s">
        <v>292</v>
      </c>
      <c r="F39" s="51" t="s">
        <v>292</v>
      </c>
      <c r="G39" s="140"/>
      <c r="H39" s="140"/>
      <c r="I39" s="140"/>
      <c r="J39" s="140"/>
      <c r="K39" s="140"/>
      <c r="L39" s="140"/>
      <c r="M39" s="140"/>
      <c r="N39" s="142"/>
      <c r="O39" s="142"/>
      <c r="P39" s="273"/>
      <c r="Q39" s="81"/>
      <c r="R39" s="81"/>
      <c r="S39" s="81"/>
      <c r="T39" s="81"/>
      <c r="U39" s="81"/>
      <c r="V39" s="81"/>
      <c r="W39" s="81"/>
      <c r="X39" s="80"/>
      <c r="Y39" s="80"/>
      <c r="Z39" s="80"/>
      <c r="AA39" s="80"/>
    </row>
    <row r="40" spans="1:27" s="107" customFormat="1" ht="51.75" customHeight="1" x14ac:dyDescent="0.25">
      <c r="A40" s="268" t="s">
        <v>70</v>
      </c>
      <c r="B40" s="269" t="s">
        <v>71</v>
      </c>
      <c r="C40" s="44"/>
      <c r="D40" s="51"/>
      <c r="E40" s="51"/>
      <c r="F40" s="51"/>
      <c r="G40" s="140"/>
      <c r="H40" s="140"/>
      <c r="I40" s="140"/>
      <c r="J40" s="140"/>
      <c r="K40" s="140"/>
      <c r="L40" s="140"/>
      <c r="M40" s="140"/>
      <c r="N40" s="142"/>
      <c r="O40" s="142"/>
      <c r="P40" s="273"/>
      <c r="Q40" s="81"/>
      <c r="R40" s="81"/>
      <c r="S40" s="81"/>
      <c r="T40" s="81"/>
      <c r="U40" s="81"/>
      <c r="V40" s="81"/>
      <c r="W40" s="81"/>
      <c r="X40" s="80"/>
      <c r="Y40" s="80"/>
      <c r="Z40" s="80"/>
      <c r="AA40" s="80"/>
    </row>
    <row r="41" spans="1:27" s="107" customFormat="1" ht="15.75" x14ac:dyDescent="0.25">
      <c r="A41" s="268" t="s">
        <v>212</v>
      </c>
      <c r="B41" s="275" t="s">
        <v>294</v>
      </c>
      <c r="C41" s="44"/>
      <c r="D41" s="51"/>
      <c r="E41" s="51"/>
      <c r="F41" s="51"/>
      <c r="G41" s="46">
        <f>SUM(G42:G46)</f>
        <v>0</v>
      </c>
      <c r="H41" s="46">
        <f t="shared" ref="H41:L41" si="4">SUM(H42:H46)</f>
        <v>8</v>
      </c>
      <c r="I41" s="46">
        <f t="shared" si="4"/>
        <v>0</v>
      </c>
      <c r="J41" s="46">
        <f t="shared" si="4"/>
        <v>56.050000000000004</v>
      </c>
      <c r="K41" s="46">
        <f t="shared" si="4"/>
        <v>0</v>
      </c>
      <c r="L41" s="46">
        <f t="shared" si="4"/>
        <v>0</v>
      </c>
      <c r="M41" s="140"/>
      <c r="N41" s="142"/>
      <c r="O41" s="142"/>
      <c r="P41" s="273"/>
      <c r="Q41" s="81"/>
      <c r="R41" s="81"/>
      <c r="S41" s="81"/>
      <c r="T41" s="81"/>
      <c r="U41" s="81"/>
      <c r="V41" s="81"/>
      <c r="W41" s="81"/>
      <c r="X41" s="80"/>
      <c r="Y41" s="80"/>
      <c r="Z41" s="80"/>
      <c r="AA41" s="80"/>
    </row>
    <row r="42" spans="1:27" s="107" customFormat="1" ht="31.5" x14ac:dyDescent="0.25">
      <c r="A42" s="272">
        <f>A39+1</f>
        <v>4</v>
      </c>
      <c r="B42" s="50" t="s">
        <v>74</v>
      </c>
      <c r="C42" s="58" t="s">
        <v>75</v>
      </c>
      <c r="D42" s="51" t="s">
        <v>291</v>
      </c>
      <c r="E42" s="51" t="s">
        <v>292</v>
      </c>
      <c r="F42" s="51" t="s">
        <v>295</v>
      </c>
      <c r="G42" s="140"/>
      <c r="H42" s="53"/>
      <c r="I42" s="140"/>
      <c r="J42" s="140"/>
      <c r="K42" s="140"/>
      <c r="L42" s="140"/>
      <c r="M42" s="53">
        <v>110</v>
      </c>
      <c r="N42" s="142"/>
      <c r="O42" s="142"/>
      <c r="P42" s="273"/>
      <c r="Q42" s="81"/>
      <c r="R42" s="81"/>
      <c r="S42" s="81"/>
      <c r="T42" s="81"/>
      <c r="U42" s="81"/>
      <c r="V42" s="81"/>
      <c r="W42" s="81"/>
      <c r="X42" s="80"/>
      <c r="Y42" s="80"/>
      <c r="Z42" s="80"/>
      <c r="AA42" s="80"/>
    </row>
    <row r="43" spans="1:27" s="107" customFormat="1" ht="31.5" x14ac:dyDescent="0.25">
      <c r="A43" s="272">
        <f>A42+1</f>
        <v>5</v>
      </c>
      <c r="B43" s="50" t="s">
        <v>76</v>
      </c>
      <c r="C43" s="58" t="s">
        <v>77</v>
      </c>
      <c r="D43" s="51" t="s">
        <v>291</v>
      </c>
      <c r="E43" s="51" t="s">
        <v>292</v>
      </c>
      <c r="F43" s="51" t="s">
        <v>292</v>
      </c>
      <c r="G43" s="140"/>
      <c r="H43" s="53"/>
      <c r="I43" s="140"/>
      <c r="J43" s="140"/>
      <c r="K43" s="140"/>
      <c r="L43" s="140"/>
      <c r="M43" s="53" t="s">
        <v>296</v>
      </c>
      <c r="N43" s="142"/>
      <c r="O43" s="142"/>
      <c r="P43" s="273"/>
      <c r="Q43" s="81"/>
      <c r="R43" s="81"/>
      <c r="S43" s="81"/>
      <c r="T43" s="81"/>
      <c r="U43" s="81"/>
      <c r="V43" s="81"/>
      <c r="W43" s="81"/>
      <c r="X43" s="80"/>
      <c r="Y43" s="80"/>
      <c r="Z43" s="80"/>
      <c r="AA43" s="80"/>
    </row>
    <row r="44" spans="1:27" s="107" customFormat="1" ht="31.5" x14ac:dyDescent="0.25">
      <c r="A44" s="272">
        <f t="shared" ref="A44:A46" si="5">A43+1</f>
        <v>6</v>
      </c>
      <c r="B44" s="50" t="s">
        <v>78</v>
      </c>
      <c r="C44" s="274" t="s">
        <v>79</v>
      </c>
      <c r="D44" s="51" t="s">
        <v>291</v>
      </c>
      <c r="E44" s="51" t="s">
        <v>292</v>
      </c>
      <c r="F44" s="51" t="s">
        <v>292</v>
      </c>
      <c r="G44" s="140"/>
      <c r="H44" s="53"/>
      <c r="I44" s="140"/>
      <c r="J44" s="53">
        <v>11.6</v>
      </c>
      <c r="K44" s="53"/>
      <c r="L44" s="140"/>
      <c r="M44" s="53" t="s">
        <v>297</v>
      </c>
      <c r="N44" s="142"/>
      <c r="O44" s="142"/>
      <c r="P44" s="273"/>
      <c r="Q44" s="81"/>
      <c r="R44" s="81"/>
      <c r="S44" s="81"/>
      <c r="T44" s="81"/>
      <c r="U44" s="81"/>
      <c r="V44" s="81"/>
      <c r="W44" s="81"/>
      <c r="X44" s="80"/>
      <c r="Y44" s="80"/>
      <c r="Z44" s="80"/>
      <c r="AA44" s="80"/>
    </row>
    <row r="45" spans="1:27" s="107" customFormat="1" ht="31.5" x14ac:dyDescent="0.25">
      <c r="A45" s="272">
        <f t="shared" si="5"/>
        <v>7</v>
      </c>
      <c r="B45" s="50" t="s">
        <v>80</v>
      </c>
      <c r="C45" s="58" t="s">
        <v>81</v>
      </c>
      <c r="D45" s="51" t="s">
        <v>291</v>
      </c>
      <c r="E45" s="51" t="s">
        <v>292</v>
      </c>
      <c r="F45" s="51" t="s">
        <v>292</v>
      </c>
      <c r="G45" s="140"/>
      <c r="H45" s="53"/>
      <c r="I45" s="140"/>
      <c r="J45" s="53">
        <v>44.45</v>
      </c>
      <c r="K45" s="53"/>
      <c r="L45" s="140"/>
      <c r="M45" s="53" t="s">
        <v>296</v>
      </c>
      <c r="N45" s="142"/>
      <c r="O45" s="142"/>
      <c r="P45" s="273"/>
      <c r="Q45" s="81"/>
      <c r="R45" s="81"/>
      <c r="S45" s="81"/>
      <c r="T45" s="81"/>
      <c r="U45" s="81"/>
      <c r="V45" s="81"/>
      <c r="W45" s="81"/>
      <c r="X45" s="80"/>
      <c r="Y45" s="80"/>
      <c r="Z45" s="80"/>
      <c r="AA45" s="80"/>
    </row>
    <row r="46" spans="1:27" s="107" customFormat="1" ht="31.5" x14ac:dyDescent="0.25">
      <c r="A46" s="272">
        <f t="shared" si="5"/>
        <v>8</v>
      </c>
      <c r="B46" s="50" t="s">
        <v>82</v>
      </c>
      <c r="C46" s="274" t="s">
        <v>83</v>
      </c>
      <c r="D46" s="51" t="s">
        <v>291</v>
      </c>
      <c r="E46" s="51" t="s">
        <v>292</v>
      </c>
      <c r="F46" s="51" t="s">
        <v>292</v>
      </c>
      <c r="G46" s="140"/>
      <c r="H46" s="53">
        <v>8</v>
      </c>
      <c r="I46" s="140"/>
      <c r="J46" s="53"/>
      <c r="K46" s="53"/>
      <c r="L46" s="140"/>
      <c r="M46" s="53"/>
      <c r="N46" s="142"/>
      <c r="O46" s="142"/>
      <c r="P46" s="273"/>
      <c r="Q46" s="81"/>
      <c r="R46" s="81"/>
      <c r="S46" s="81"/>
      <c r="T46" s="81"/>
      <c r="U46" s="81"/>
      <c r="V46" s="81"/>
      <c r="W46" s="81"/>
      <c r="X46" s="80"/>
      <c r="Y46" s="80"/>
      <c r="Z46" s="80"/>
      <c r="AA46" s="80"/>
    </row>
    <row r="47" spans="1:27" s="107" customFormat="1" ht="15.75" x14ac:dyDescent="0.25">
      <c r="A47" s="268" t="s">
        <v>84</v>
      </c>
      <c r="B47" s="269" t="s">
        <v>85</v>
      </c>
      <c r="C47" s="44"/>
      <c r="D47" s="44"/>
      <c r="E47" s="44"/>
      <c r="F47" s="44"/>
      <c r="G47" s="46">
        <f>G48+G49</f>
        <v>0</v>
      </c>
      <c r="H47" s="46">
        <f t="shared" ref="H47:L47" si="6">H48+H49</f>
        <v>100.40299999999999</v>
      </c>
      <c r="I47" s="46">
        <f t="shared" si="6"/>
        <v>0</v>
      </c>
      <c r="J47" s="46">
        <f t="shared" si="6"/>
        <v>129.45400000000001</v>
      </c>
      <c r="K47" s="46">
        <f t="shared" si="6"/>
        <v>6.2569999999999997</v>
      </c>
      <c r="L47" s="46">
        <f t="shared" si="6"/>
        <v>0</v>
      </c>
      <c r="M47" s="46"/>
      <c r="N47" s="44"/>
      <c r="O47" s="44"/>
      <c r="P47" s="45"/>
      <c r="Q47" s="211"/>
      <c r="R47" s="211"/>
      <c r="S47" s="211"/>
      <c r="T47" s="211"/>
      <c r="U47" s="211"/>
      <c r="V47" s="211"/>
      <c r="W47" s="211"/>
      <c r="X47" s="80"/>
      <c r="Y47" s="80"/>
      <c r="Z47" s="80"/>
      <c r="AA47" s="80"/>
    </row>
    <row r="48" spans="1:27" s="107" customFormat="1" ht="32.25" customHeight="1" x14ac:dyDescent="0.25">
      <c r="A48" s="271" t="s">
        <v>86</v>
      </c>
      <c r="B48" s="269" t="s">
        <v>57</v>
      </c>
      <c r="C48" s="44"/>
      <c r="D48" s="44"/>
      <c r="E48" s="44"/>
      <c r="F48" s="44"/>
      <c r="G48" s="46"/>
      <c r="H48" s="46"/>
      <c r="I48" s="46"/>
      <c r="J48" s="46"/>
      <c r="K48" s="46"/>
      <c r="L48" s="46"/>
      <c r="M48" s="46"/>
      <c r="N48" s="44"/>
      <c r="O48" s="44"/>
      <c r="P48" s="45"/>
      <c r="Q48" s="211"/>
      <c r="R48" s="211"/>
      <c r="S48" s="211"/>
      <c r="T48" s="211"/>
      <c r="U48" s="211"/>
      <c r="V48" s="211"/>
      <c r="W48" s="211"/>
      <c r="X48" s="80"/>
      <c r="Y48" s="80"/>
      <c r="Z48" s="80"/>
      <c r="AA48" s="80"/>
    </row>
    <row r="49" spans="1:27" s="107" customFormat="1" ht="15.75" x14ac:dyDescent="0.25">
      <c r="A49" s="271" t="s">
        <v>87</v>
      </c>
      <c r="B49" s="276" t="s">
        <v>88</v>
      </c>
      <c r="C49" s="44"/>
      <c r="D49" s="51"/>
      <c r="E49" s="51"/>
      <c r="F49" s="51"/>
      <c r="G49" s="46">
        <f t="shared" ref="G49:L49" si="7">SUM(G50:G82)</f>
        <v>0</v>
      </c>
      <c r="H49" s="46">
        <f t="shared" si="7"/>
        <v>100.40299999999999</v>
      </c>
      <c r="I49" s="46">
        <f t="shared" si="7"/>
        <v>0</v>
      </c>
      <c r="J49" s="46">
        <f t="shared" si="7"/>
        <v>129.45400000000001</v>
      </c>
      <c r="K49" s="46">
        <f t="shared" si="7"/>
        <v>6.2569999999999997</v>
      </c>
      <c r="L49" s="46">
        <f t="shared" si="7"/>
        <v>0</v>
      </c>
      <c r="M49" s="53"/>
      <c r="N49" s="142"/>
      <c r="O49" s="142"/>
      <c r="P49" s="273"/>
      <c r="Q49" s="81"/>
      <c r="R49" s="81"/>
      <c r="S49" s="81"/>
      <c r="T49" s="81"/>
      <c r="U49" s="81"/>
      <c r="V49" s="81"/>
      <c r="W49" s="81"/>
      <c r="X49" s="80"/>
      <c r="Y49" s="80"/>
      <c r="Z49" s="80"/>
      <c r="AA49" s="80"/>
    </row>
    <row r="50" spans="1:27" s="107" customFormat="1" ht="31.5" x14ac:dyDescent="0.25">
      <c r="A50" s="277">
        <f>A46+1</f>
        <v>9</v>
      </c>
      <c r="B50" s="50" t="s">
        <v>89</v>
      </c>
      <c r="C50" s="58" t="s">
        <v>90</v>
      </c>
      <c r="D50" s="51" t="s">
        <v>291</v>
      </c>
      <c r="E50" s="51" t="s">
        <v>292</v>
      </c>
      <c r="F50" s="51" t="s">
        <v>295</v>
      </c>
      <c r="G50" s="140"/>
      <c r="H50" s="53">
        <v>50</v>
      </c>
      <c r="I50" s="140"/>
      <c r="J50" s="53"/>
      <c r="K50" s="53">
        <v>0.27</v>
      </c>
      <c r="L50" s="140"/>
      <c r="M50" s="53">
        <v>110</v>
      </c>
      <c r="N50" s="142"/>
      <c r="O50" s="142"/>
      <c r="P50" s="273"/>
      <c r="Q50" s="81"/>
      <c r="R50" s="81"/>
      <c r="S50" s="81"/>
      <c r="T50" s="81"/>
      <c r="U50" s="81"/>
      <c r="V50" s="81"/>
      <c r="W50" s="81"/>
      <c r="X50" s="80"/>
      <c r="Y50" s="80"/>
      <c r="Z50" s="80"/>
      <c r="AA50" s="80"/>
    </row>
    <row r="51" spans="1:27" s="107" customFormat="1" ht="110.25" x14ac:dyDescent="0.25">
      <c r="A51" s="277">
        <f>A50+1</f>
        <v>10</v>
      </c>
      <c r="B51" s="50" t="s">
        <v>91</v>
      </c>
      <c r="C51" s="58" t="s">
        <v>92</v>
      </c>
      <c r="D51" s="51" t="s">
        <v>291</v>
      </c>
      <c r="E51" s="51" t="s">
        <v>292</v>
      </c>
      <c r="F51" s="51" t="s">
        <v>293</v>
      </c>
      <c r="G51" s="140"/>
      <c r="H51" s="53">
        <v>32</v>
      </c>
      <c r="I51" s="140"/>
      <c r="J51" s="53"/>
      <c r="K51" s="53">
        <v>3.19</v>
      </c>
      <c r="L51" s="140"/>
      <c r="M51" s="53">
        <v>110</v>
      </c>
      <c r="N51" s="142"/>
      <c r="O51" s="142"/>
      <c r="P51" s="273"/>
      <c r="Q51" s="81"/>
      <c r="R51" s="81"/>
      <c r="S51" s="81"/>
      <c r="T51" s="81"/>
      <c r="U51" s="81"/>
      <c r="V51" s="81"/>
      <c r="W51" s="81"/>
      <c r="X51" s="80"/>
      <c r="Y51" s="80"/>
      <c r="Z51" s="80"/>
      <c r="AA51" s="80"/>
    </row>
    <row r="52" spans="1:27" s="107" customFormat="1" ht="31.5" x14ac:dyDescent="0.25">
      <c r="A52" s="277">
        <f t="shared" ref="A52:A82" si="8">A51+1</f>
        <v>11</v>
      </c>
      <c r="B52" s="50" t="s">
        <v>93</v>
      </c>
      <c r="C52" s="274" t="s">
        <v>94</v>
      </c>
      <c r="D52" s="51" t="s">
        <v>291</v>
      </c>
      <c r="E52" s="51" t="s">
        <v>292</v>
      </c>
      <c r="F52" s="51" t="s">
        <v>295</v>
      </c>
      <c r="G52" s="140"/>
      <c r="H52" s="53"/>
      <c r="I52" s="140"/>
      <c r="J52" s="53">
        <v>2.4</v>
      </c>
      <c r="K52" s="53"/>
      <c r="L52" s="140"/>
      <c r="M52" s="53">
        <v>110</v>
      </c>
      <c r="N52" s="142"/>
      <c r="O52" s="142"/>
      <c r="P52" s="273"/>
      <c r="Q52" s="81"/>
      <c r="R52" s="81"/>
      <c r="S52" s="81"/>
      <c r="T52" s="81"/>
      <c r="U52" s="81"/>
      <c r="V52" s="81"/>
      <c r="W52" s="81"/>
      <c r="X52" s="80"/>
      <c r="Y52" s="80"/>
      <c r="Z52" s="80"/>
      <c r="AA52" s="80"/>
    </row>
    <row r="53" spans="1:27" s="107" customFormat="1" ht="31.5" x14ac:dyDescent="0.25">
      <c r="A53" s="277">
        <f t="shared" si="8"/>
        <v>12</v>
      </c>
      <c r="B53" s="50" t="s">
        <v>95</v>
      </c>
      <c r="C53" s="274" t="s">
        <v>96</v>
      </c>
      <c r="D53" s="51" t="s">
        <v>291</v>
      </c>
      <c r="E53" s="51" t="s">
        <v>292</v>
      </c>
      <c r="F53" s="51" t="s">
        <v>295</v>
      </c>
      <c r="G53" s="140"/>
      <c r="H53" s="53"/>
      <c r="I53" s="140"/>
      <c r="J53" s="53">
        <v>0.2</v>
      </c>
      <c r="K53" s="53"/>
      <c r="L53" s="140"/>
      <c r="M53" s="53">
        <v>110</v>
      </c>
      <c r="N53" s="142"/>
      <c r="O53" s="142"/>
      <c r="P53" s="273"/>
      <c r="Q53" s="81"/>
      <c r="R53" s="81"/>
      <c r="S53" s="81"/>
      <c r="T53" s="81"/>
      <c r="U53" s="81"/>
      <c r="V53" s="81"/>
      <c r="W53" s="81"/>
      <c r="X53" s="80"/>
      <c r="Y53" s="80"/>
      <c r="Z53" s="80"/>
      <c r="AA53" s="80"/>
    </row>
    <row r="54" spans="1:27" s="107" customFormat="1" ht="94.5" x14ac:dyDescent="0.25">
      <c r="A54" s="277">
        <f t="shared" si="8"/>
        <v>13</v>
      </c>
      <c r="B54" s="50" t="s">
        <v>298</v>
      </c>
      <c r="C54" s="278" t="s">
        <v>299</v>
      </c>
      <c r="D54" s="51" t="s">
        <v>291</v>
      </c>
      <c r="E54" s="51" t="s">
        <v>292</v>
      </c>
      <c r="F54" s="51" t="s">
        <v>293</v>
      </c>
      <c r="G54" s="140"/>
      <c r="H54" s="53"/>
      <c r="I54" s="140"/>
      <c r="J54" s="53"/>
      <c r="K54" s="53">
        <v>2.7970000000000002</v>
      </c>
      <c r="L54" s="140"/>
      <c r="M54" s="53">
        <v>110</v>
      </c>
      <c r="N54" s="142"/>
      <c r="O54" s="142"/>
      <c r="P54" s="273"/>
      <c r="Q54" s="81"/>
      <c r="R54" s="81"/>
      <c r="S54" s="81"/>
      <c r="T54" s="81"/>
      <c r="U54" s="81"/>
      <c r="V54" s="81"/>
      <c r="W54" s="81"/>
      <c r="X54" s="80"/>
      <c r="Y54" s="80"/>
      <c r="Z54" s="80"/>
      <c r="AA54" s="80"/>
    </row>
    <row r="55" spans="1:27" s="107" customFormat="1" ht="31.5" x14ac:dyDescent="0.25">
      <c r="A55" s="277">
        <f t="shared" si="8"/>
        <v>14</v>
      </c>
      <c r="B55" s="50" t="s">
        <v>109</v>
      </c>
      <c r="C55" s="279" t="s">
        <v>110</v>
      </c>
      <c r="D55" s="51" t="s">
        <v>291</v>
      </c>
      <c r="E55" s="51" t="s">
        <v>292</v>
      </c>
      <c r="F55" s="51" t="s">
        <v>292</v>
      </c>
      <c r="G55" s="140"/>
      <c r="H55" s="53"/>
      <c r="I55" s="140"/>
      <c r="J55" s="53">
        <v>24.259999999999998</v>
      </c>
      <c r="K55" s="53"/>
      <c r="L55" s="140"/>
      <c r="M55" s="53" t="s">
        <v>297</v>
      </c>
      <c r="N55" s="142"/>
      <c r="O55" s="142"/>
      <c r="P55" s="273"/>
      <c r="Q55" s="81"/>
      <c r="R55" s="81"/>
      <c r="S55" s="81"/>
      <c r="T55" s="81"/>
      <c r="U55" s="81"/>
      <c r="V55" s="81"/>
      <c r="W55" s="81"/>
      <c r="X55" s="80"/>
      <c r="Y55" s="80"/>
      <c r="Z55" s="80"/>
      <c r="AA55" s="80"/>
    </row>
    <row r="56" spans="1:27" s="107" customFormat="1" ht="31.5" x14ac:dyDescent="0.25">
      <c r="A56" s="277">
        <f t="shared" si="8"/>
        <v>15</v>
      </c>
      <c r="B56" s="50" t="s">
        <v>111</v>
      </c>
      <c r="C56" s="280" t="s">
        <v>112</v>
      </c>
      <c r="D56" s="51" t="s">
        <v>291</v>
      </c>
      <c r="E56" s="51" t="s">
        <v>292</v>
      </c>
      <c r="F56" s="51" t="s">
        <v>300</v>
      </c>
      <c r="G56" s="140"/>
      <c r="H56" s="53"/>
      <c r="I56" s="140"/>
      <c r="J56" s="53">
        <v>0.13</v>
      </c>
      <c r="K56" s="53"/>
      <c r="L56" s="140"/>
      <c r="M56" s="53">
        <v>6</v>
      </c>
      <c r="N56" s="142"/>
      <c r="O56" s="142"/>
      <c r="P56" s="273"/>
      <c r="Q56" s="81"/>
      <c r="R56" s="81"/>
      <c r="S56" s="81"/>
      <c r="T56" s="81"/>
      <c r="U56" s="81"/>
      <c r="V56" s="81"/>
      <c r="W56" s="81"/>
      <c r="X56" s="80"/>
      <c r="Y56" s="80"/>
      <c r="Z56" s="80"/>
      <c r="AA56" s="80"/>
    </row>
    <row r="57" spans="1:27" s="107" customFormat="1" ht="31.5" x14ac:dyDescent="0.25">
      <c r="A57" s="277">
        <f t="shared" si="8"/>
        <v>16</v>
      </c>
      <c r="B57" s="50" t="s">
        <v>113</v>
      </c>
      <c r="C57" s="280" t="s">
        <v>114</v>
      </c>
      <c r="D57" s="51" t="s">
        <v>291</v>
      </c>
      <c r="E57" s="51" t="s">
        <v>292</v>
      </c>
      <c r="F57" s="51" t="s">
        <v>301</v>
      </c>
      <c r="G57" s="140"/>
      <c r="H57" s="53"/>
      <c r="I57" s="140"/>
      <c r="J57" s="53">
        <v>0.56000000000000005</v>
      </c>
      <c r="K57" s="53"/>
      <c r="L57" s="140"/>
      <c r="M57" s="53">
        <v>10</v>
      </c>
      <c r="N57" s="142"/>
      <c r="O57" s="142"/>
      <c r="P57" s="273"/>
      <c r="Q57" s="81"/>
      <c r="R57" s="81"/>
      <c r="S57" s="81"/>
      <c r="T57" s="81"/>
      <c r="U57" s="81"/>
      <c r="V57" s="81"/>
      <c r="W57" s="81"/>
      <c r="X57" s="80"/>
      <c r="Y57" s="80"/>
      <c r="Z57" s="80"/>
      <c r="AA57" s="80"/>
    </row>
    <row r="58" spans="1:27" s="107" customFormat="1" ht="31.5" x14ac:dyDescent="0.25">
      <c r="A58" s="277">
        <f t="shared" si="8"/>
        <v>17</v>
      </c>
      <c r="B58" s="50" t="s">
        <v>115</v>
      </c>
      <c r="C58" s="280" t="s">
        <v>116</v>
      </c>
      <c r="D58" s="51" t="s">
        <v>291</v>
      </c>
      <c r="E58" s="51" t="s">
        <v>292</v>
      </c>
      <c r="F58" s="51" t="s">
        <v>302</v>
      </c>
      <c r="G58" s="140"/>
      <c r="H58" s="53"/>
      <c r="I58" s="140"/>
      <c r="J58" s="53">
        <v>0.5</v>
      </c>
      <c r="K58" s="53"/>
      <c r="L58" s="140"/>
      <c r="M58" s="53">
        <v>6</v>
      </c>
      <c r="N58" s="142"/>
      <c r="O58" s="142"/>
      <c r="P58" s="273"/>
      <c r="Q58" s="81"/>
      <c r="R58" s="81"/>
      <c r="S58" s="81"/>
      <c r="T58" s="81"/>
      <c r="U58" s="81"/>
      <c r="V58" s="81"/>
      <c r="W58" s="81"/>
      <c r="X58" s="80"/>
      <c r="Y58" s="80"/>
      <c r="Z58" s="80"/>
      <c r="AA58" s="80"/>
    </row>
    <row r="59" spans="1:27" s="107" customFormat="1" ht="31.5" x14ac:dyDescent="0.25">
      <c r="A59" s="277">
        <f t="shared" si="8"/>
        <v>18</v>
      </c>
      <c r="B59" s="50" t="s">
        <v>117</v>
      </c>
      <c r="C59" s="280" t="s">
        <v>118</v>
      </c>
      <c r="D59" s="51" t="s">
        <v>291</v>
      </c>
      <c r="E59" s="51" t="s">
        <v>292</v>
      </c>
      <c r="F59" s="51" t="s">
        <v>303</v>
      </c>
      <c r="G59" s="140"/>
      <c r="H59" s="53"/>
      <c r="I59" s="140"/>
      <c r="J59" s="53">
        <v>2.0499999999999998</v>
      </c>
      <c r="K59" s="53"/>
      <c r="L59" s="140"/>
      <c r="M59" s="53">
        <v>10</v>
      </c>
      <c r="N59" s="142"/>
      <c r="O59" s="142"/>
      <c r="P59" s="273"/>
      <c r="Q59" s="81"/>
      <c r="R59" s="81"/>
      <c r="S59" s="81"/>
      <c r="T59" s="81"/>
      <c r="U59" s="81"/>
      <c r="V59" s="81"/>
      <c r="W59" s="81"/>
      <c r="X59" s="80"/>
      <c r="Y59" s="80"/>
      <c r="Z59" s="80"/>
      <c r="AA59" s="80"/>
    </row>
    <row r="60" spans="1:27" s="107" customFormat="1" ht="31.5" x14ac:dyDescent="0.25">
      <c r="A60" s="277">
        <f t="shared" si="8"/>
        <v>19</v>
      </c>
      <c r="B60" s="50" t="s">
        <v>119</v>
      </c>
      <c r="C60" s="280" t="s">
        <v>120</v>
      </c>
      <c r="D60" s="51" t="s">
        <v>291</v>
      </c>
      <c r="E60" s="51" t="s">
        <v>292</v>
      </c>
      <c r="F60" s="51" t="s">
        <v>292</v>
      </c>
      <c r="G60" s="140"/>
      <c r="H60" s="53"/>
      <c r="I60" s="140"/>
      <c r="J60" s="53">
        <v>89.09</v>
      </c>
      <c r="K60" s="53"/>
      <c r="L60" s="140"/>
      <c r="M60" s="53" t="s">
        <v>304</v>
      </c>
      <c r="N60" s="142"/>
      <c r="O60" s="142"/>
      <c r="P60" s="273"/>
      <c r="Q60" s="81"/>
      <c r="R60" s="81"/>
      <c r="S60" s="81"/>
      <c r="T60" s="81"/>
      <c r="U60" s="81"/>
      <c r="V60" s="81"/>
      <c r="W60" s="81"/>
      <c r="X60" s="80"/>
      <c r="Y60" s="80"/>
      <c r="Z60" s="80"/>
      <c r="AA60" s="80"/>
    </row>
    <row r="61" spans="1:27" s="107" customFormat="1" ht="31.5" x14ac:dyDescent="0.25">
      <c r="A61" s="277">
        <f t="shared" si="8"/>
        <v>20</v>
      </c>
      <c r="B61" s="50" t="s">
        <v>121</v>
      </c>
      <c r="C61" s="280" t="s">
        <v>122</v>
      </c>
      <c r="D61" s="51" t="s">
        <v>291</v>
      </c>
      <c r="E61" s="51" t="s">
        <v>292</v>
      </c>
      <c r="F61" s="51" t="s">
        <v>305</v>
      </c>
      <c r="G61" s="140"/>
      <c r="H61" s="53"/>
      <c r="I61" s="140"/>
      <c r="J61" s="53">
        <v>0.64</v>
      </c>
      <c r="K61" s="53"/>
      <c r="L61" s="140"/>
      <c r="M61" s="53">
        <v>0.4</v>
      </c>
      <c r="N61" s="142"/>
      <c r="O61" s="142"/>
      <c r="P61" s="273"/>
      <c r="Q61" s="81"/>
      <c r="R61" s="81"/>
      <c r="S61" s="81"/>
      <c r="T61" s="81"/>
      <c r="U61" s="81"/>
      <c r="V61" s="81"/>
      <c r="W61" s="81"/>
      <c r="X61" s="80"/>
      <c r="Y61" s="80"/>
      <c r="Z61" s="80"/>
      <c r="AA61" s="80"/>
    </row>
    <row r="62" spans="1:27" s="107" customFormat="1" ht="31.5" x14ac:dyDescent="0.25">
      <c r="A62" s="277">
        <f t="shared" si="8"/>
        <v>21</v>
      </c>
      <c r="B62" s="50" t="s">
        <v>123</v>
      </c>
      <c r="C62" s="280" t="s">
        <v>124</v>
      </c>
      <c r="D62" s="51" t="s">
        <v>291</v>
      </c>
      <c r="E62" s="51" t="s">
        <v>292</v>
      </c>
      <c r="F62" s="51" t="s">
        <v>303</v>
      </c>
      <c r="G62" s="140"/>
      <c r="H62" s="53"/>
      <c r="I62" s="140"/>
      <c r="J62" s="53">
        <v>0.37</v>
      </c>
      <c r="K62" s="53"/>
      <c r="L62" s="140"/>
      <c r="M62" s="53">
        <v>0.4</v>
      </c>
      <c r="N62" s="142"/>
      <c r="O62" s="142"/>
      <c r="P62" s="273"/>
      <c r="Q62" s="81"/>
      <c r="R62" s="81"/>
      <c r="S62" s="81"/>
      <c r="T62" s="81"/>
      <c r="U62" s="81"/>
      <c r="V62" s="81"/>
      <c r="W62" s="81"/>
      <c r="X62" s="80"/>
      <c r="Y62" s="80"/>
      <c r="Z62" s="80"/>
      <c r="AA62" s="80"/>
    </row>
    <row r="63" spans="1:27" s="107" customFormat="1" ht="31.5" x14ac:dyDescent="0.25">
      <c r="A63" s="277">
        <f t="shared" si="8"/>
        <v>22</v>
      </c>
      <c r="B63" s="50" t="s">
        <v>125</v>
      </c>
      <c r="C63" s="280" t="s">
        <v>126</v>
      </c>
      <c r="D63" s="51" t="s">
        <v>291</v>
      </c>
      <c r="E63" s="51" t="s">
        <v>292</v>
      </c>
      <c r="F63" s="51" t="s">
        <v>306</v>
      </c>
      <c r="G63" s="140"/>
      <c r="H63" s="53"/>
      <c r="I63" s="140"/>
      <c r="J63" s="53">
        <v>0.41</v>
      </c>
      <c r="K63" s="53"/>
      <c r="L63" s="140"/>
      <c r="M63" s="53">
        <v>0.4</v>
      </c>
      <c r="N63" s="142"/>
      <c r="O63" s="142"/>
      <c r="P63" s="273"/>
      <c r="Q63" s="81"/>
      <c r="R63" s="81"/>
      <c r="S63" s="81"/>
      <c r="T63" s="81"/>
      <c r="U63" s="81"/>
      <c r="V63" s="81"/>
      <c r="W63" s="81"/>
      <c r="X63" s="80"/>
      <c r="Y63" s="80"/>
      <c r="Z63" s="80"/>
      <c r="AA63" s="80"/>
    </row>
    <row r="64" spans="1:27" s="107" customFormat="1" ht="47.25" x14ac:dyDescent="0.25">
      <c r="A64" s="277">
        <f t="shared" si="8"/>
        <v>23</v>
      </c>
      <c r="B64" s="50" t="s">
        <v>127</v>
      </c>
      <c r="C64" s="280" t="s">
        <v>128</v>
      </c>
      <c r="D64" s="51" t="s">
        <v>291</v>
      </c>
      <c r="E64" s="51" t="s">
        <v>292</v>
      </c>
      <c r="F64" s="51" t="s">
        <v>307</v>
      </c>
      <c r="G64" s="140"/>
      <c r="H64" s="53"/>
      <c r="I64" s="140"/>
      <c r="J64" s="53">
        <v>0.17</v>
      </c>
      <c r="K64" s="53"/>
      <c r="L64" s="140"/>
      <c r="M64" s="53">
        <v>0.4</v>
      </c>
      <c r="N64" s="142"/>
      <c r="O64" s="142"/>
      <c r="P64" s="273"/>
      <c r="Q64" s="81"/>
      <c r="R64" s="81"/>
      <c r="S64" s="81"/>
      <c r="T64" s="81"/>
      <c r="U64" s="81"/>
      <c r="V64" s="81"/>
      <c r="W64" s="81"/>
      <c r="X64" s="80"/>
      <c r="Y64" s="80"/>
      <c r="Z64" s="80"/>
      <c r="AA64" s="80"/>
    </row>
    <row r="65" spans="1:27" s="107" customFormat="1" ht="31.5" x14ac:dyDescent="0.25">
      <c r="A65" s="277">
        <f t="shared" si="8"/>
        <v>24</v>
      </c>
      <c r="B65" s="50" t="s">
        <v>308</v>
      </c>
      <c r="C65" s="280" t="s">
        <v>309</v>
      </c>
      <c r="D65" s="51" t="s">
        <v>291</v>
      </c>
      <c r="E65" s="51" t="s">
        <v>292</v>
      </c>
      <c r="F65" s="51" t="s">
        <v>310</v>
      </c>
      <c r="G65" s="140"/>
      <c r="H65" s="53"/>
      <c r="I65" s="140"/>
      <c r="J65" s="53">
        <v>1</v>
      </c>
      <c r="K65" s="53"/>
      <c r="L65" s="140"/>
      <c r="M65" s="53">
        <v>0.4</v>
      </c>
      <c r="N65" s="142"/>
      <c r="O65" s="142"/>
      <c r="P65" s="273"/>
      <c r="Q65" s="81"/>
      <c r="R65" s="81"/>
      <c r="S65" s="81"/>
      <c r="T65" s="81"/>
      <c r="U65" s="81"/>
      <c r="V65" s="81"/>
      <c r="W65" s="81"/>
      <c r="X65" s="80"/>
      <c r="Y65" s="80"/>
      <c r="Z65" s="80"/>
      <c r="AA65" s="80"/>
    </row>
    <row r="66" spans="1:27" s="107" customFormat="1" ht="31.5" x14ac:dyDescent="0.25">
      <c r="A66" s="277">
        <f t="shared" si="8"/>
        <v>25</v>
      </c>
      <c r="B66" s="50" t="s">
        <v>129</v>
      </c>
      <c r="C66" s="280" t="s">
        <v>130</v>
      </c>
      <c r="D66" s="51" t="s">
        <v>291</v>
      </c>
      <c r="E66" s="51" t="s">
        <v>292</v>
      </c>
      <c r="F66" s="51" t="s">
        <v>311</v>
      </c>
      <c r="G66" s="140"/>
      <c r="H66" s="53"/>
      <c r="I66" s="140"/>
      <c r="J66" s="53">
        <v>1</v>
      </c>
      <c r="K66" s="53"/>
      <c r="L66" s="140"/>
      <c r="M66" s="53">
        <v>0.4</v>
      </c>
      <c r="N66" s="142"/>
      <c r="O66" s="142"/>
      <c r="P66" s="273"/>
      <c r="Q66" s="81"/>
      <c r="R66" s="81"/>
      <c r="S66" s="81"/>
      <c r="T66" s="81"/>
      <c r="U66" s="81"/>
      <c r="V66" s="81"/>
      <c r="W66" s="81"/>
      <c r="X66" s="80"/>
      <c r="Y66" s="80"/>
      <c r="Z66" s="80"/>
      <c r="AA66" s="80"/>
    </row>
    <row r="67" spans="1:27" s="107" customFormat="1" ht="31.5" x14ac:dyDescent="0.25">
      <c r="A67" s="277">
        <f t="shared" si="8"/>
        <v>26</v>
      </c>
      <c r="B67" s="50" t="s">
        <v>131</v>
      </c>
      <c r="C67" s="280" t="s">
        <v>132</v>
      </c>
      <c r="D67" s="51" t="s">
        <v>291</v>
      </c>
      <c r="E67" s="51" t="s">
        <v>292</v>
      </c>
      <c r="F67" s="51" t="s">
        <v>312</v>
      </c>
      <c r="G67" s="140"/>
      <c r="H67" s="53"/>
      <c r="I67" s="140"/>
      <c r="J67" s="53">
        <v>0.3</v>
      </c>
      <c r="K67" s="53"/>
      <c r="L67" s="140"/>
      <c r="M67" s="53">
        <v>0.4</v>
      </c>
      <c r="N67" s="142"/>
      <c r="O67" s="142"/>
      <c r="P67" s="273"/>
      <c r="Q67" s="81"/>
      <c r="R67" s="81"/>
      <c r="S67" s="81"/>
      <c r="T67" s="81"/>
      <c r="U67" s="81"/>
      <c r="V67" s="81"/>
      <c r="W67" s="81"/>
      <c r="X67" s="80"/>
      <c r="Y67" s="80"/>
      <c r="Z67" s="80"/>
      <c r="AA67" s="80"/>
    </row>
    <row r="68" spans="1:27" s="107" customFormat="1" ht="31.5" x14ac:dyDescent="0.25">
      <c r="A68" s="277">
        <f t="shared" si="8"/>
        <v>27</v>
      </c>
      <c r="B68" s="50" t="s">
        <v>133</v>
      </c>
      <c r="C68" s="280" t="s">
        <v>134</v>
      </c>
      <c r="D68" s="51" t="s">
        <v>291</v>
      </c>
      <c r="E68" s="51" t="s">
        <v>292</v>
      </c>
      <c r="F68" s="51" t="s">
        <v>313</v>
      </c>
      <c r="G68" s="140"/>
      <c r="H68" s="53"/>
      <c r="I68" s="140"/>
      <c r="J68" s="53">
        <v>0.65</v>
      </c>
      <c r="K68" s="53"/>
      <c r="L68" s="140"/>
      <c r="M68" s="53">
        <v>0.4</v>
      </c>
      <c r="N68" s="142"/>
      <c r="O68" s="142"/>
      <c r="P68" s="273"/>
      <c r="Q68" s="81"/>
      <c r="R68" s="81"/>
      <c r="S68" s="81"/>
      <c r="T68" s="81"/>
      <c r="U68" s="81"/>
      <c r="V68" s="81"/>
      <c r="W68" s="81"/>
      <c r="X68" s="80"/>
      <c r="Y68" s="80"/>
      <c r="Z68" s="80"/>
      <c r="AA68" s="80"/>
    </row>
    <row r="69" spans="1:27" s="107" customFormat="1" ht="47.25" x14ac:dyDescent="0.25">
      <c r="A69" s="277">
        <f t="shared" si="8"/>
        <v>28</v>
      </c>
      <c r="B69" s="50" t="s">
        <v>135</v>
      </c>
      <c r="C69" s="280" t="s">
        <v>136</v>
      </c>
      <c r="D69" s="51" t="s">
        <v>291</v>
      </c>
      <c r="E69" s="51" t="s">
        <v>292</v>
      </c>
      <c r="F69" s="51" t="s">
        <v>314</v>
      </c>
      <c r="G69" s="140"/>
      <c r="H69" s="53"/>
      <c r="I69" s="140"/>
      <c r="J69" s="53">
        <v>1.335</v>
      </c>
      <c r="K69" s="53"/>
      <c r="L69" s="140"/>
      <c r="M69" s="53">
        <v>0.4</v>
      </c>
      <c r="N69" s="142"/>
      <c r="O69" s="142"/>
      <c r="P69" s="273"/>
      <c r="Q69" s="81"/>
      <c r="R69" s="81"/>
      <c r="S69" s="81"/>
      <c r="T69" s="81"/>
      <c r="U69" s="81"/>
      <c r="V69" s="81"/>
      <c r="W69" s="81"/>
      <c r="X69" s="80"/>
      <c r="Y69" s="80"/>
      <c r="Z69" s="80"/>
      <c r="AA69" s="80"/>
    </row>
    <row r="70" spans="1:27" s="107" customFormat="1" ht="31.5" x14ac:dyDescent="0.25">
      <c r="A70" s="277">
        <f t="shared" si="8"/>
        <v>29</v>
      </c>
      <c r="B70" s="50" t="s">
        <v>315</v>
      </c>
      <c r="C70" s="280" t="s">
        <v>316</v>
      </c>
      <c r="D70" s="51" t="s">
        <v>291</v>
      </c>
      <c r="E70" s="51" t="s">
        <v>292</v>
      </c>
      <c r="F70" s="51" t="s">
        <v>317</v>
      </c>
      <c r="G70" s="140"/>
      <c r="H70" s="53"/>
      <c r="I70" s="140"/>
      <c r="J70" s="53">
        <v>0.89200000000000002</v>
      </c>
      <c r="K70" s="53"/>
      <c r="L70" s="140"/>
      <c r="M70" s="53">
        <v>0.4</v>
      </c>
      <c r="N70" s="142"/>
      <c r="O70" s="142"/>
      <c r="P70" s="273"/>
      <c r="Q70" s="81"/>
      <c r="R70" s="81"/>
      <c r="S70" s="81"/>
      <c r="T70" s="81"/>
      <c r="U70" s="81"/>
      <c r="V70" s="81"/>
      <c r="W70" s="81"/>
      <c r="X70" s="80"/>
      <c r="Y70" s="80"/>
      <c r="Z70" s="80"/>
      <c r="AA70" s="80"/>
    </row>
    <row r="71" spans="1:27" s="107" customFormat="1" ht="31.5" x14ac:dyDescent="0.25">
      <c r="A71" s="277">
        <f t="shared" si="8"/>
        <v>30</v>
      </c>
      <c r="B71" s="50" t="s">
        <v>137</v>
      </c>
      <c r="C71" s="280" t="s">
        <v>138</v>
      </c>
      <c r="D71" s="51" t="s">
        <v>291</v>
      </c>
      <c r="E71" s="51" t="s">
        <v>292</v>
      </c>
      <c r="F71" s="51" t="s">
        <v>312</v>
      </c>
      <c r="G71" s="140"/>
      <c r="H71" s="53"/>
      <c r="I71" s="140"/>
      <c r="J71" s="53">
        <v>0.88900000000000001</v>
      </c>
      <c r="K71" s="53"/>
      <c r="L71" s="140"/>
      <c r="M71" s="53">
        <v>0.4</v>
      </c>
      <c r="N71" s="142"/>
      <c r="O71" s="142"/>
      <c r="P71" s="273"/>
      <c r="Q71" s="81"/>
      <c r="R71" s="81"/>
      <c r="S71" s="81"/>
      <c r="T71" s="81"/>
      <c r="U71" s="81"/>
      <c r="V71" s="81"/>
      <c r="W71" s="81"/>
      <c r="X71" s="80"/>
      <c r="Y71" s="80"/>
      <c r="Z71" s="80"/>
      <c r="AA71" s="80"/>
    </row>
    <row r="72" spans="1:27" s="107" customFormat="1" ht="31.5" x14ac:dyDescent="0.25">
      <c r="A72" s="277">
        <f t="shared" si="8"/>
        <v>31</v>
      </c>
      <c r="B72" s="50" t="s">
        <v>139</v>
      </c>
      <c r="C72" s="280" t="s">
        <v>140</v>
      </c>
      <c r="D72" s="51" t="s">
        <v>291</v>
      </c>
      <c r="E72" s="51" t="s">
        <v>292</v>
      </c>
      <c r="F72" s="51" t="s">
        <v>318</v>
      </c>
      <c r="G72" s="140"/>
      <c r="H72" s="53"/>
      <c r="I72" s="140"/>
      <c r="J72" s="53">
        <v>0.9</v>
      </c>
      <c r="K72" s="53"/>
      <c r="L72" s="140"/>
      <c r="M72" s="53">
        <v>0.4</v>
      </c>
      <c r="N72" s="142"/>
      <c r="O72" s="142"/>
      <c r="P72" s="273"/>
      <c r="Q72" s="81"/>
      <c r="R72" s="81"/>
      <c r="S72" s="81"/>
      <c r="T72" s="81"/>
      <c r="U72" s="81"/>
      <c r="V72" s="81"/>
      <c r="W72" s="81"/>
      <c r="X72" s="80"/>
      <c r="Y72" s="80"/>
      <c r="Z72" s="80"/>
      <c r="AA72" s="80"/>
    </row>
    <row r="73" spans="1:27" s="107" customFormat="1" ht="31.5" x14ac:dyDescent="0.25">
      <c r="A73" s="277">
        <f t="shared" si="8"/>
        <v>32</v>
      </c>
      <c r="B73" s="50" t="s">
        <v>141</v>
      </c>
      <c r="C73" s="280" t="s">
        <v>142</v>
      </c>
      <c r="D73" s="51" t="s">
        <v>291</v>
      </c>
      <c r="E73" s="51" t="s">
        <v>292</v>
      </c>
      <c r="F73" s="51"/>
      <c r="G73" s="140"/>
      <c r="H73" s="53"/>
      <c r="I73" s="140"/>
      <c r="J73" s="53">
        <v>0.91</v>
      </c>
      <c r="K73" s="53"/>
      <c r="L73" s="140"/>
      <c r="M73" s="53">
        <v>0.4</v>
      </c>
      <c r="N73" s="142"/>
      <c r="O73" s="142"/>
      <c r="P73" s="273"/>
      <c r="Q73" s="81"/>
      <c r="R73" s="81"/>
      <c r="S73" s="81"/>
      <c r="T73" s="81"/>
      <c r="U73" s="81"/>
      <c r="V73" s="81"/>
      <c r="W73" s="81"/>
      <c r="X73" s="80"/>
      <c r="Y73" s="80"/>
      <c r="Z73" s="80"/>
      <c r="AA73" s="80"/>
    </row>
    <row r="74" spans="1:27" s="107" customFormat="1" ht="31.5" x14ac:dyDescent="0.25">
      <c r="A74" s="277">
        <f t="shared" si="8"/>
        <v>33</v>
      </c>
      <c r="B74" s="50" t="s">
        <v>143</v>
      </c>
      <c r="C74" s="280" t="s">
        <v>144</v>
      </c>
      <c r="D74" s="51" t="s">
        <v>291</v>
      </c>
      <c r="E74" s="51" t="s">
        <v>292</v>
      </c>
      <c r="F74" s="51" t="s">
        <v>301</v>
      </c>
      <c r="G74" s="140"/>
      <c r="H74" s="53"/>
      <c r="I74" s="140"/>
      <c r="J74" s="53">
        <v>0.79800000000000004</v>
      </c>
      <c r="K74" s="53"/>
      <c r="L74" s="140"/>
      <c r="M74" s="53">
        <v>0.4</v>
      </c>
      <c r="N74" s="142"/>
      <c r="O74" s="142"/>
      <c r="P74" s="273"/>
      <c r="Q74" s="81"/>
      <c r="R74" s="81"/>
      <c r="S74" s="81"/>
      <c r="T74" s="81"/>
      <c r="U74" s="81"/>
      <c r="V74" s="81"/>
      <c r="W74" s="81"/>
      <c r="X74" s="80"/>
      <c r="Y74" s="80"/>
      <c r="Z74" s="80"/>
      <c r="AA74" s="80"/>
    </row>
    <row r="75" spans="1:27" s="107" customFormat="1" ht="31.5" x14ac:dyDescent="0.25">
      <c r="A75" s="277">
        <f t="shared" si="8"/>
        <v>34</v>
      </c>
      <c r="B75" s="50" t="s">
        <v>145</v>
      </c>
      <c r="C75" s="281" t="s">
        <v>146</v>
      </c>
      <c r="D75" s="51" t="s">
        <v>291</v>
      </c>
      <c r="E75" s="51" t="s">
        <v>292</v>
      </c>
      <c r="F75" s="51"/>
      <c r="G75" s="140"/>
      <c r="H75" s="53">
        <v>16.5</v>
      </c>
      <c r="I75" s="140"/>
      <c r="J75" s="53"/>
      <c r="K75" s="53"/>
      <c r="L75" s="140"/>
      <c r="M75" s="53"/>
      <c r="N75" s="142"/>
      <c r="O75" s="142"/>
      <c r="P75" s="273"/>
      <c r="Q75" s="81"/>
      <c r="R75" s="81"/>
      <c r="S75" s="81"/>
      <c r="T75" s="81"/>
      <c r="U75" s="81"/>
      <c r="V75" s="81"/>
      <c r="W75" s="81"/>
      <c r="X75" s="80"/>
      <c r="Y75" s="80"/>
      <c r="Z75" s="80"/>
      <c r="AA75" s="80"/>
    </row>
    <row r="76" spans="1:27" s="107" customFormat="1" ht="31.5" x14ac:dyDescent="0.25">
      <c r="A76" s="277">
        <f t="shared" si="8"/>
        <v>35</v>
      </c>
      <c r="B76" s="50" t="s">
        <v>147</v>
      </c>
      <c r="C76" s="280" t="s">
        <v>148</v>
      </c>
      <c r="D76" s="51" t="s">
        <v>291</v>
      </c>
      <c r="E76" s="51" t="s">
        <v>292</v>
      </c>
      <c r="F76" s="51" t="s">
        <v>303</v>
      </c>
      <c r="G76" s="140"/>
      <c r="H76" s="53">
        <v>0.16</v>
      </c>
      <c r="I76" s="140"/>
      <c r="J76" s="53"/>
      <c r="K76" s="53"/>
      <c r="L76" s="140"/>
      <c r="M76" s="53"/>
      <c r="N76" s="142"/>
      <c r="O76" s="142"/>
      <c r="P76" s="273"/>
      <c r="Q76" s="81"/>
      <c r="R76" s="81"/>
      <c r="S76" s="81"/>
      <c r="T76" s="81"/>
      <c r="U76" s="81"/>
      <c r="V76" s="81"/>
      <c r="W76" s="81"/>
      <c r="X76" s="80"/>
      <c r="Y76" s="80"/>
      <c r="Z76" s="80"/>
      <c r="AA76" s="80"/>
    </row>
    <row r="77" spans="1:27" s="107" customFormat="1" ht="31.5" x14ac:dyDescent="0.25">
      <c r="A77" s="277">
        <f t="shared" si="8"/>
        <v>36</v>
      </c>
      <c r="B77" s="50" t="s">
        <v>149</v>
      </c>
      <c r="C77" s="280" t="s">
        <v>150</v>
      </c>
      <c r="D77" s="51" t="s">
        <v>291</v>
      </c>
      <c r="E77" s="51" t="s">
        <v>292</v>
      </c>
      <c r="F77" s="51" t="s">
        <v>319</v>
      </c>
      <c r="G77" s="140"/>
      <c r="H77" s="53">
        <v>0.1</v>
      </c>
      <c r="I77" s="140"/>
      <c r="J77" s="53"/>
      <c r="K77" s="53"/>
      <c r="L77" s="140"/>
      <c r="M77" s="53"/>
      <c r="N77" s="142"/>
      <c r="O77" s="142"/>
      <c r="P77" s="273"/>
      <c r="Q77" s="81"/>
      <c r="R77" s="81"/>
      <c r="S77" s="81"/>
      <c r="T77" s="81"/>
      <c r="U77" s="81"/>
      <c r="V77" s="81"/>
      <c r="W77" s="81"/>
      <c r="X77" s="80"/>
      <c r="Y77" s="80"/>
      <c r="Z77" s="80"/>
      <c r="AA77" s="80"/>
    </row>
    <row r="78" spans="1:27" s="107" customFormat="1" ht="31.5" x14ac:dyDescent="0.25">
      <c r="A78" s="277">
        <f t="shared" si="8"/>
        <v>37</v>
      </c>
      <c r="B78" s="50" t="s">
        <v>151</v>
      </c>
      <c r="C78" s="280" t="s">
        <v>152</v>
      </c>
      <c r="D78" s="51" t="s">
        <v>291</v>
      </c>
      <c r="E78" s="51" t="s">
        <v>292</v>
      </c>
      <c r="F78" s="51" t="s">
        <v>320</v>
      </c>
      <c r="G78" s="140"/>
      <c r="H78" s="53">
        <v>1.26</v>
      </c>
      <c r="I78" s="140"/>
      <c r="J78" s="53"/>
      <c r="K78" s="53"/>
      <c r="L78" s="140"/>
      <c r="M78" s="53"/>
      <c r="N78" s="142"/>
      <c r="O78" s="142"/>
      <c r="P78" s="273"/>
      <c r="Q78" s="81"/>
      <c r="R78" s="81"/>
      <c r="S78" s="81"/>
      <c r="T78" s="81"/>
      <c r="U78" s="81"/>
      <c r="V78" s="81"/>
      <c r="W78" s="81"/>
      <c r="X78" s="80"/>
      <c r="Y78" s="80"/>
      <c r="Z78" s="80"/>
      <c r="AA78" s="80"/>
    </row>
    <row r="79" spans="1:27" s="107" customFormat="1" ht="31.5" x14ac:dyDescent="0.25">
      <c r="A79" s="277">
        <f t="shared" si="8"/>
        <v>38</v>
      </c>
      <c r="B79" s="50" t="s">
        <v>153</v>
      </c>
      <c r="C79" s="280" t="s">
        <v>154</v>
      </c>
      <c r="D79" s="51" t="s">
        <v>291</v>
      </c>
      <c r="E79" s="51" t="s">
        <v>292</v>
      </c>
      <c r="F79" s="51" t="s">
        <v>302</v>
      </c>
      <c r="G79" s="140"/>
      <c r="H79" s="53">
        <v>0.16</v>
      </c>
      <c r="I79" s="140"/>
      <c r="J79" s="53"/>
      <c r="K79" s="53"/>
      <c r="L79" s="140"/>
      <c r="M79" s="53"/>
      <c r="N79" s="142"/>
      <c r="O79" s="142"/>
      <c r="P79" s="273"/>
      <c r="Q79" s="81"/>
      <c r="R79" s="81"/>
      <c r="S79" s="81"/>
      <c r="T79" s="81"/>
      <c r="U79" s="81"/>
      <c r="V79" s="81"/>
      <c r="W79" s="81"/>
      <c r="X79" s="80"/>
      <c r="Y79" s="80"/>
      <c r="Z79" s="80"/>
      <c r="AA79" s="80"/>
    </row>
    <row r="80" spans="1:27" s="107" customFormat="1" ht="31.5" x14ac:dyDescent="0.25">
      <c r="A80" s="277">
        <f t="shared" si="8"/>
        <v>39</v>
      </c>
      <c r="B80" s="50" t="s">
        <v>155</v>
      </c>
      <c r="C80" s="280" t="s">
        <v>156</v>
      </c>
      <c r="D80" s="51" t="s">
        <v>291</v>
      </c>
      <c r="E80" s="51" t="s">
        <v>292</v>
      </c>
      <c r="F80" s="51" t="s">
        <v>300</v>
      </c>
      <c r="G80" s="140"/>
      <c r="H80" s="53">
        <v>6.3E-2</v>
      </c>
      <c r="I80" s="140"/>
      <c r="J80" s="53"/>
      <c r="K80" s="53"/>
      <c r="L80" s="140"/>
      <c r="M80" s="140"/>
      <c r="N80" s="142"/>
      <c r="O80" s="142"/>
      <c r="P80" s="273"/>
      <c r="Q80" s="81"/>
      <c r="R80" s="81"/>
      <c r="S80" s="81"/>
      <c r="T80" s="81"/>
      <c r="U80" s="81"/>
      <c r="V80" s="81"/>
      <c r="W80" s="81"/>
      <c r="X80" s="80"/>
      <c r="Y80" s="80"/>
      <c r="Z80" s="80"/>
      <c r="AA80" s="80"/>
    </row>
    <row r="81" spans="1:27" s="107" customFormat="1" ht="31.5" x14ac:dyDescent="0.25">
      <c r="A81" s="277">
        <f t="shared" si="8"/>
        <v>40</v>
      </c>
      <c r="B81" s="50" t="s">
        <v>157</v>
      </c>
      <c r="C81" s="280" t="s">
        <v>158</v>
      </c>
      <c r="D81" s="51" t="s">
        <v>291</v>
      </c>
      <c r="E81" s="51" t="s">
        <v>292</v>
      </c>
      <c r="F81" s="51" t="s">
        <v>321</v>
      </c>
      <c r="G81" s="140"/>
      <c r="H81" s="53">
        <v>0.16</v>
      </c>
      <c r="I81" s="140"/>
      <c r="J81" s="53"/>
      <c r="K81" s="53"/>
      <c r="L81" s="140"/>
      <c r="M81" s="140"/>
      <c r="N81" s="142"/>
      <c r="O81" s="142"/>
      <c r="P81" s="273"/>
      <c r="Q81" s="81"/>
      <c r="R81" s="81"/>
      <c r="S81" s="81"/>
      <c r="T81" s="81"/>
      <c r="U81" s="81"/>
      <c r="V81" s="81"/>
      <c r="W81" s="81"/>
      <c r="X81" s="80"/>
      <c r="Y81" s="80"/>
      <c r="Z81" s="80"/>
      <c r="AA81" s="80"/>
    </row>
    <row r="82" spans="1:27" s="107" customFormat="1" ht="31.5" x14ac:dyDescent="0.25">
      <c r="A82" s="277">
        <f t="shared" si="8"/>
        <v>41</v>
      </c>
      <c r="B82" s="50" t="s">
        <v>159</v>
      </c>
      <c r="C82" s="64" t="s">
        <v>160</v>
      </c>
      <c r="D82" s="51" t="s">
        <v>291</v>
      </c>
      <c r="E82" s="51" t="s">
        <v>292</v>
      </c>
      <c r="F82" s="51" t="s">
        <v>320</v>
      </c>
      <c r="G82" s="140"/>
      <c r="H82" s="53"/>
      <c r="I82" s="140"/>
      <c r="J82" s="53"/>
      <c r="K82" s="53"/>
      <c r="L82" s="140"/>
      <c r="M82" s="142"/>
      <c r="N82" s="142"/>
      <c r="O82" s="142"/>
      <c r="P82" s="273"/>
      <c r="Q82" s="81"/>
      <c r="R82" s="81"/>
      <c r="S82" s="81"/>
      <c r="T82" s="81"/>
      <c r="U82" s="81"/>
      <c r="V82" s="81"/>
      <c r="W82" s="81"/>
      <c r="X82" s="80"/>
      <c r="Y82" s="80"/>
      <c r="Z82" s="80"/>
      <c r="AA82" s="80"/>
    </row>
    <row r="83" spans="1:27" s="107" customFormat="1" ht="15.75" x14ac:dyDescent="0.25">
      <c r="A83" s="282" t="s">
        <v>322</v>
      </c>
      <c r="B83" s="283"/>
      <c r="C83" s="61"/>
      <c r="D83" s="142"/>
      <c r="E83" s="142"/>
      <c r="F83" s="142"/>
      <c r="G83" s="142"/>
      <c r="H83" s="142"/>
      <c r="I83" s="142"/>
      <c r="J83" s="142"/>
      <c r="K83" s="142"/>
      <c r="L83" s="142"/>
      <c r="M83" s="142"/>
      <c r="N83" s="142"/>
      <c r="O83" s="142"/>
      <c r="P83" s="273"/>
      <c r="Q83" s="81"/>
      <c r="R83" s="81"/>
      <c r="S83" s="81"/>
      <c r="T83" s="81"/>
      <c r="U83" s="81"/>
      <c r="V83" s="81"/>
      <c r="W83" s="81"/>
      <c r="X83" s="80"/>
      <c r="Y83" s="80"/>
      <c r="Z83" s="80"/>
      <c r="AA83" s="80"/>
    </row>
    <row r="84" spans="1:27" s="107" customFormat="1" ht="29.25" thickBot="1" x14ac:dyDescent="0.3">
      <c r="A84" s="284"/>
      <c r="B84" s="285" t="s">
        <v>323</v>
      </c>
      <c r="C84" s="286"/>
      <c r="D84" s="144"/>
      <c r="E84" s="144"/>
      <c r="F84" s="144"/>
      <c r="G84" s="144"/>
      <c r="H84" s="144"/>
      <c r="I84" s="144"/>
      <c r="J84" s="144"/>
      <c r="K84" s="144"/>
      <c r="L84" s="144"/>
      <c r="M84" s="144"/>
      <c r="N84" s="144"/>
      <c r="O84" s="144"/>
      <c r="P84" s="287"/>
      <c r="Q84" s="81"/>
      <c r="R84" s="81"/>
      <c r="S84" s="81"/>
      <c r="T84" s="81"/>
      <c r="U84" s="81"/>
      <c r="V84" s="81"/>
      <c r="W84" s="81"/>
      <c r="X84" s="80"/>
      <c r="Y84" s="80"/>
      <c r="Z84" s="80"/>
      <c r="AA84" s="80"/>
    </row>
    <row r="85" spans="1:27" x14ac:dyDescent="0.25">
      <c r="A85" s="247"/>
      <c r="B85" s="248"/>
      <c r="C85" s="248"/>
      <c r="D85" s="248"/>
      <c r="E85" s="248"/>
      <c r="F85" s="248"/>
      <c r="G85" s="248"/>
      <c r="H85" s="248"/>
      <c r="I85" s="248"/>
      <c r="J85" s="248"/>
      <c r="K85" s="248"/>
      <c r="L85" s="248"/>
      <c r="M85" s="248"/>
      <c r="N85" s="248"/>
      <c r="O85" s="248"/>
      <c r="P85" s="248"/>
      <c r="Q85" s="248"/>
      <c r="R85" s="248"/>
      <c r="S85" s="248"/>
      <c r="T85" s="248"/>
      <c r="U85" s="248"/>
      <c r="V85" s="248"/>
    </row>
    <row r="86" spans="1:27" ht="16.5" customHeight="1" thickBot="1" x14ac:dyDescent="0.35">
      <c r="A86" s="254" t="s">
        <v>324</v>
      </c>
      <c r="B86" s="254"/>
      <c r="C86" s="254"/>
      <c r="D86" s="254"/>
      <c r="E86" s="254"/>
      <c r="F86" s="254"/>
      <c r="G86" s="254"/>
      <c r="H86" s="254"/>
      <c r="I86" s="254"/>
      <c r="J86" s="254"/>
      <c r="K86" s="254"/>
      <c r="L86" s="254"/>
      <c r="M86" s="254"/>
      <c r="N86" s="254"/>
      <c r="O86" s="254"/>
      <c r="P86" s="254"/>
      <c r="Q86" s="254"/>
      <c r="R86" s="254"/>
      <c r="S86" s="254"/>
      <c r="T86" s="254"/>
      <c r="U86" s="254"/>
      <c r="V86" s="254"/>
    </row>
    <row r="87" spans="1:27" ht="50.25" customHeight="1" x14ac:dyDescent="0.25">
      <c r="A87" s="411" t="s">
        <v>276</v>
      </c>
      <c r="B87" s="412" t="s">
        <v>25</v>
      </c>
      <c r="C87" s="412" t="s">
        <v>277</v>
      </c>
      <c r="D87" s="412" t="s">
        <v>325</v>
      </c>
      <c r="E87" s="412"/>
      <c r="F87" s="413" t="s">
        <v>326</v>
      </c>
      <c r="G87" s="413"/>
      <c r="H87" s="413"/>
      <c r="I87" s="413"/>
      <c r="J87" s="413" t="s">
        <v>327</v>
      </c>
      <c r="K87" s="413" t="s">
        <v>328</v>
      </c>
      <c r="L87" s="414" t="s">
        <v>329</v>
      </c>
      <c r="M87" s="414"/>
      <c r="N87" s="414"/>
      <c r="O87" s="414"/>
      <c r="P87" s="414"/>
      <c r="Q87" s="414"/>
      <c r="R87" s="414"/>
      <c r="S87" s="412" t="s">
        <v>330</v>
      </c>
      <c r="T87" s="412"/>
      <c r="U87" s="412"/>
      <c r="V87" s="415"/>
    </row>
    <row r="88" spans="1:27" ht="83.25" customHeight="1" x14ac:dyDescent="0.25">
      <c r="A88" s="416"/>
      <c r="B88" s="288"/>
      <c r="C88" s="288"/>
      <c r="D88" s="288" t="s">
        <v>331</v>
      </c>
      <c r="E88" s="288" t="s">
        <v>332</v>
      </c>
      <c r="F88" s="289" t="s">
        <v>333</v>
      </c>
      <c r="G88" s="289" t="s">
        <v>334</v>
      </c>
      <c r="H88" s="289" t="s">
        <v>335</v>
      </c>
      <c r="I88" s="289" t="s">
        <v>336</v>
      </c>
      <c r="J88" s="289"/>
      <c r="K88" s="289"/>
      <c r="L88" s="289" t="s">
        <v>337</v>
      </c>
      <c r="M88" s="289" t="s">
        <v>338</v>
      </c>
      <c r="N88" s="290" t="s">
        <v>339</v>
      </c>
      <c r="O88" s="291"/>
      <c r="P88" s="292" t="s">
        <v>340</v>
      </c>
      <c r="Q88" s="292"/>
      <c r="R88" s="289" t="s">
        <v>341</v>
      </c>
      <c r="S88" s="288" t="s">
        <v>342</v>
      </c>
      <c r="T88" s="288"/>
      <c r="U88" s="288" t="s">
        <v>343</v>
      </c>
      <c r="V88" s="417"/>
    </row>
    <row r="89" spans="1:27" ht="128.25" customHeight="1" x14ac:dyDescent="0.25">
      <c r="A89" s="416"/>
      <c r="B89" s="288"/>
      <c r="C89" s="288"/>
      <c r="D89" s="288"/>
      <c r="E89" s="288"/>
      <c r="F89" s="289"/>
      <c r="G89" s="289"/>
      <c r="H89" s="289"/>
      <c r="I89" s="289"/>
      <c r="J89" s="289"/>
      <c r="K89" s="289"/>
      <c r="L89" s="289"/>
      <c r="M89" s="289"/>
      <c r="N89" s="293"/>
      <c r="O89" s="294"/>
      <c r="P89" s="295" t="s">
        <v>344</v>
      </c>
      <c r="Q89" s="295" t="s">
        <v>345</v>
      </c>
      <c r="R89" s="289"/>
      <c r="S89" s="296" t="s">
        <v>346</v>
      </c>
      <c r="T89" s="296" t="s">
        <v>347</v>
      </c>
      <c r="U89" s="296" t="s">
        <v>348</v>
      </c>
      <c r="V89" s="418" t="s">
        <v>349</v>
      </c>
    </row>
    <row r="90" spans="1:27" ht="15.75" x14ac:dyDescent="0.25">
      <c r="A90" s="419">
        <v>1</v>
      </c>
      <c r="B90" s="297">
        <v>2</v>
      </c>
      <c r="C90" s="297">
        <v>3</v>
      </c>
      <c r="D90" s="297">
        <v>4</v>
      </c>
      <c r="E90" s="297">
        <v>5</v>
      </c>
      <c r="F90" s="297">
        <v>6</v>
      </c>
      <c r="G90" s="297">
        <v>7</v>
      </c>
      <c r="H90" s="297">
        <v>8</v>
      </c>
      <c r="I90" s="297">
        <v>9</v>
      </c>
      <c r="J90" s="297">
        <v>10</v>
      </c>
      <c r="K90" s="297">
        <v>11</v>
      </c>
      <c r="L90" s="297">
        <v>12</v>
      </c>
      <c r="M90" s="297">
        <v>13</v>
      </c>
      <c r="N90" s="298">
        <v>14</v>
      </c>
      <c r="O90" s="299"/>
      <c r="P90" s="297">
        <v>15</v>
      </c>
      <c r="Q90" s="297">
        <v>16</v>
      </c>
      <c r="R90" s="297">
        <v>17</v>
      </c>
      <c r="S90" s="297">
        <v>18</v>
      </c>
      <c r="T90" s="297">
        <v>19</v>
      </c>
      <c r="U90" s="297">
        <v>20</v>
      </c>
      <c r="V90" s="420">
        <v>21</v>
      </c>
    </row>
    <row r="91" spans="1:27" s="107" customFormat="1" ht="15.75" x14ac:dyDescent="0.25">
      <c r="A91" s="268"/>
      <c r="B91" s="269" t="s">
        <v>54</v>
      </c>
      <c r="C91" s="300"/>
      <c r="D91" s="44"/>
      <c r="E91" s="44"/>
      <c r="F91" s="44"/>
      <c r="G91" s="169"/>
      <c r="H91" s="169"/>
      <c r="I91" s="169"/>
      <c r="J91" s="169"/>
      <c r="K91" s="169"/>
      <c r="L91" s="169"/>
      <c r="M91" s="169"/>
      <c r="N91" s="207"/>
      <c r="O91" s="301"/>
      <c r="P91" s="169"/>
      <c r="Q91" s="169"/>
      <c r="R91" s="169"/>
      <c r="S91" s="169"/>
      <c r="T91" s="169"/>
      <c r="U91" s="169"/>
      <c r="V91" s="270"/>
      <c r="W91" s="210"/>
      <c r="X91" s="210"/>
      <c r="Y91" s="210"/>
      <c r="Z91" s="210"/>
      <c r="AA91" s="210"/>
    </row>
    <row r="92" spans="1:27" s="107" customFormat="1" ht="30" customHeight="1" x14ac:dyDescent="0.25">
      <c r="A92" s="268">
        <v>1</v>
      </c>
      <c r="B92" s="269" t="s">
        <v>55</v>
      </c>
      <c r="C92" s="300"/>
      <c r="D92" s="44"/>
      <c r="E92" s="44"/>
      <c r="F92" s="44"/>
      <c r="G92" s="44"/>
      <c r="H92" s="44"/>
      <c r="I92" s="44"/>
      <c r="J92" s="44"/>
      <c r="K92" s="44"/>
      <c r="L92" s="44"/>
      <c r="M92" s="44"/>
      <c r="N92" s="207"/>
      <c r="O92" s="301"/>
      <c r="P92" s="44"/>
      <c r="Q92" s="44"/>
      <c r="R92" s="44"/>
      <c r="S92" s="44"/>
      <c r="T92" s="44"/>
      <c r="U92" s="44" t="s">
        <v>247</v>
      </c>
      <c r="V92" s="45"/>
      <c r="W92" s="211"/>
      <c r="X92" s="80"/>
      <c r="Y92" s="80"/>
      <c r="Z92" s="80"/>
      <c r="AA92" s="80"/>
    </row>
    <row r="93" spans="1:27" s="107" customFormat="1" ht="37.5" customHeight="1" x14ac:dyDescent="0.25">
      <c r="A93" s="271" t="s">
        <v>56</v>
      </c>
      <c r="B93" s="269" t="s">
        <v>57</v>
      </c>
      <c r="C93" s="300"/>
      <c r="D93" s="300"/>
      <c r="E93" s="300"/>
      <c r="F93" s="44"/>
      <c r="G93" s="44"/>
      <c r="H93" s="44"/>
      <c r="I93" s="44"/>
      <c r="J93" s="300"/>
      <c r="K93" s="300"/>
      <c r="L93" s="44"/>
      <c r="M93" s="44"/>
      <c r="N93" s="207"/>
      <c r="O93" s="301"/>
      <c r="P93" s="44"/>
      <c r="Q93" s="44"/>
      <c r="R93" s="44"/>
      <c r="S93" s="44"/>
      <c r="T93" s="44"/>
      <c r="U93" s="44"/>
      <c r="V93" s="45"/>
      <c r="W93" s="211"/>
      <c r="X93" s="80"/>
      <c r="Y93" s="80"/>
      <c r="Z93" s="80"/>
      <c r="AA93" s="80"/>
    </row>
    <row r="94" spans="1:27" s="107" customFormat="1" ht="63" x14ac:dyDescent="0.25">
      <c r="A94" s="272">
        <v>1</v>
      </c>
      <c r="B94" s="302" t="s">
        <v>58</v>
      </c>
      <c r="C94" s="303" t="s">
        <v>59</v>
      </c>
      <c r="D94" s="304">
        <v>2015</v>
      </c>
      <c r="E94" s="304">
        <v>2015</v>
      </c>
      <c r="F94" s="51" t="s">
        <v>350</v>
      </c>
      <c r="G94" s="51" t="s">
        <v>350</v>
      </c>
      <c r="H94" s="51" t="s">
        <v>350</v>
      </c>
      <c r="I94" s="51" t="s">
        <v>350</v>
      </c>
      <c r="J94" s="305">
        <v>0</v>
      </c>
      <c r="K94" s="305">
        <v>0</v>
      </c>
      <c r="L94" s="306" t="s">
        <v>351</v>
      </c>
      <c r="M94" s="51" t="s">
        <v>350</v>
      </c>
      <c r="N94" s="207"/>
      <c r="O94" s="301"/>
      <c r="P94" s="306"/>
      <c r="Q94" s="307"/>
      <c r="R94" s="306" t="s">
        <v>352</v>
      </c>
      <c r="S94" s="308">
        <v>-1.11405659192592</v>
      </c>
      <c r="T94" s="309">
        <v>21</v>
      </c>
      <c r="U94" s="308">
        <v>7</v>
      </c>
      <c r="V94" s="421" t="s">
        <v>353</v>
      </c>
      <c r="W94" s="81"/>
      <c r="X94" s="80"/>
      <c r="Y94" s="80"/>
      <c r="Z94" s="80"/>
      <c r="AA94" s="80"/>
    </row>
    <row r="95" spans="1:27" s="107" customFormat="1" ht="31.5" x14ac:dyDescent="0.25">
      <c r="A95" s="272">
        <v>2</v>
      </c>
      <c r="B95" s="302" t="s">
        <v>61</v>
      </c>
      <c r="C95" s="311" t="s">
        <v>62</v>
      </c>
      <c r="D95" s="312">
        <v>2019</v>
      </c>
      <c r="E95" s="312">
        <v>2020</v>
      </c>
      <c r="F95" s="51" t="s">
        <v>350</v>
      </c>
      <c r="G95" s="51" t="s">
        <v>350</v>
      </c>
      <c r="H95" s="51" t="s">
        <v>350</v>
      </c>
      <c r="I95" s="51" t="s">
        <v>350</v>
      </c>
      <c r="J95" s="305">
        <v>0</v>
      </c>
      <c r="K95" s="305">
        <v>0</v>
      </c>
      <c r="L95" s="306" t="s">
        <v>352</v>
      </c>
      <c r="M95" s="51" t="s">
        <v>350</v>
      </c>
      <c r="N95" s="207"/>
      <c r="O95" s="301"/>
      <c r="P95" s="306"/>
      <c r="Q95" s="312"/>
      <c r="R95" s="306" t="s">
        <v>352</v>
      </c>
      <c r="S95" s="313">
        <v>-0.87486046299283404</v>
      </c>
      <c r="T95" s="314">
        <v>0.21</v>
      </c>
      <c r="U95" s="303">
        <v>8</v>
      </c>
      <c r="V95" s="421" t="s">
        <v>353</v>
      </c>
      <c r="W95" s="81"/>
      <c r="X95" s="80"/>
      <c r="Y95" s="80"/>
      <c r="Z95" s="80"/>
      <c r="AA95" s="80"/>
    </row>
    <row r="96" spans="1:27" s="107" customFormat="1" ht="29.25" x14ac:dyDescent="0.25">
      <c r="A96" s="268" t="s">
        <v>63</v>
      </c>
      <c r="B96" s="315" t="s">
        <v>64</v>
      </c>
      <c r="C96" s="300"/>
      <c r="D96" s="305"/>
      <c r="E96" s="305"/>
      <c r="F96" s="51"/>
      <c r="G96" s="51"/>
      <c r="H96" s="51"/>
      <c r="I96" s="51"/>
      <c r="J96" s="305"/>
      <c r="K96" s="305"/>
      <c r="L96" s="306"/>
      <c r="M96" s="51"/>
      <c r="N96" s="207"/>
      <c r="O96" s="301"/>
      <c r="P96" s="306"/>
      <c r="Q96" s="51"/>
      <c r="R96" s="306"/>
      <c r="S96" s="305"/>
      <c r="T96" s="305"/>
      <c r="U96" s="305"/>
      <c r="V96" s="410"/>
      <c r="W96" s="81"/>
      <c r="X96" s="80"/>
      <c r="Y96" s="80"/>
      <c r="Z96" s="80"/>
      <c r="AA96" s="80"/>
    </row>
    <row r="97" spans="1:27" s="107" customFormat="1" ht="15.75" x14ac:dyDescent="0.25">
      <c r="A97" s="268" t="s">
        <v>65</v>
      </c>
      <c r="B97" s="315" t="s">
        <v>66</v>
      </c>
      <c r="C97" s="300"/>
      <c r="D97" s="305"/>
      <c r="E97" s="305"/>
      <c r="F97" s="51"/>
      <c r="G97" s="51"/>
      <c r="H97" s="51"/>
      <c r="I97" s="51"/>
      <c r="J97" s="305"/>
      <c r="K97" s="305"/>
      <c r="L97" s="306"/>
      <c r="M97" s="51"/>
      <c r="N97" s="207"/>
      <c r="O97" s="301"/>
      <c r="P97" s="306"/>
      <c r="Q97" s="51"/>
      <c r="R97" s="306"/>
      <c r="S97" s="305"/>
      <c r="T97" s="305"/>
      <c r="U97" s="305"/>
      <c r="V97" s="410"/>
      <c r="W97" s="81"/>
      <c r="X97" s="80"/>
      <c r="Y97" s="80"/>
      <c r="Z97" s="80"/>
      <c r="AA97" s="80"/>
    </row>
    <row r="98" spans="1:27" s="107" customFormat="1" ht="157.5" x14ac:dyDescent="0.25">
      <c r="A98" s="272">
        <f>A95+1</f>
        <v>3</v>
      </c>
      <c r="B98" s="302" t="s">
        <v>67</v>
      </c>
      <c r="C98" s="316" t="s">
        <v>68</v>
      </c>
      <c r="D98" s="312">
        <v>2014</v>
      </c>
      <c r="E98" s="312">
        <v>2020</v>
      </c>
      <c r="F98" s="51" t="s">
        <v>350</v>
      </c>
      <c r="G98" s="51" t="s">
        <v>350</v>
      </c>
      <c r="H98" s="51" t="s">
        <v>350</v>
      </c>
      <c r="I98" s="51" t="s">
        <v>350</v>
      </c>
      <c r="J98" s="317">
        <v>0.17839431744369724</v>
      </c>
      <c r="K98" s="318">
        <f>J98</f>
        <v>0.17839431744369724</v>
      </c>
      <c r="L98" s="306" t="s">
        <v>354</v>
      </c>
      <c r="M98" s="306" t="s">
        <v>355</v>
      </c>
      <c r="N98" s="207"/>
      <c r="O98" s="301"/>
      <c r="P98" s="306"/>
      <c r="Q98" s="312"/>
      <c r="R98" s="306" t="s">
        <v>356</v>
      </c>
      <c r="S98" s="313">
        <v>-8.8995799773955699</v>
      </c>
      <c r="T98" s="314">
        <v>0.2</v>
      </c>
      <c r="U98" s="303">
        <v>10</v>
      </c>
      <c r="V98" s="421" t="s">
        <v>353</v>
      </c>
      <c r="W98" s="81"/>
      <c r="X98" s="80"/>
      <c r="Y98" s="80"/>
      <c r="Z98" s="80"/>
      <c r="AA98" s="80"/>
    </row>
    <row r="99" spans="1:27" s="107" customFormat="1" ht="43.5" x14ac:dyDescent="0.25">
      <c r="A99" s="268" t="s">
        <v>70</v>
      </c>
      <c r="B99" s="315" t="s">
        <v>71</v>
      </c>
      <c r="C99" s="300"/>
      <c r="D99" s="305"/>
      <c r="E99" s="305"/>
      <c r="F99" s="51"/>
      <c r="G99" s="51"/>
      <c r="H99" s="51"/>
      <c r="I99" s="51"/>
      <c r="J99" s="305"/>
      <c r="K99" s="305"/>
      <c r="L99" s="306"/>
      <c r="M99" s="306"/>
      <c r="N99" s="207"/>
      <c r="O99" s="301"/>
      <c r="P99" s="306"/>
      <c r="Q99" s="51"/>
      <c r="R99" s="306"/>
      <c r="S99" s="305"/>
      <c r="T99" s="305"/>
      <c r="U99" s="305"/>
      <c r="V99" s="410"/>
      <c r="W99" s="81"/>
      <c r="X99" s="80"/>
      <c r="Y99" s="80"/>
      <c r="Z99" s="80"/>
      <c r="AA99" s="80"/>
    </row>
    <row r="100" spans="1:27" s="107" customFormat="1" ht="15.75" x14ac:dyDescent="0.25">
      <c r="A100" s="268" t="s">
        <v>212</v>
      </c>
      <c r="B100" s="315" t="s">
        <v>73</v>
      </c>
      <c r="C100" s="300"/>
      <c r="D100" s="305"/>
      <c r="E100" s="305"/>
      <c r="F100" s="51"/>
      <c r="G100" s="51"/>
      <c r="H100" s="51"/>
      <c r="I100" s="51"/>
      <c r="J100" s="305"/>
      <c r="K100" s="305"/>
      <c r="L100" s="306"/>
      <c r="M100" s="306"/>
      <c r="N100" s="207"/>
      <c r="O100" s="301"/>
      <c r="P100" s="306"/>
      <c r="Q100" s="51"/>
      <c r="R100" s="306"/>
      <c r="S100" s="305"/>
      <c r="T100" s="305"/>
      <c r="U100" s="305"/>
      <c r="V100" s="410"/>
      <c r="W100" s="81"/>
      <c r="X100" s="80"/>
      <c r="Y100" s="80"/>
      <c r="Z100" s="80"/>
      <c r="AA100" s="80"/>
    </row>
    <row r="101" spans="1:27" s="107" customFormat="1" ht="141.75" x14ac:dyDescent="0.25">
      <c r="A101" s="272">
        <f>A98+1</f>
        <v>4</v>
      </c>
      <c r="B101" s="302" t="s">
        <v>74</v>
      </c>
      <c r="C101" s="303" t="s">
        <v>75</v>
      </c>
      <c r="D101" s="304">
        <v>2002</v>
      </c>
      <c r="E101" s="304">
        <v>2015</v>
      </c>
      <c r="F101" s="51" t="s">
        <v>357</v>
      </c>
      <c r="G101" s="51" t="s">
        <v>350</v>
      </c>
      <c r="H101" s="51" t="s">
        <v>350</v>
      </c>
      <c r="I101" s="51" t="s">
        <v>350</v>
      </c>
      <c r="J101" s="319">
        <v>0.96836360226535168</v>
      </c>
      <c r="K101" s="319">
        <f t="shared" ref="K101" si="9">J101</f>
        <v>0.96836360226535168</v>
      </c>
      <c r="L101" s="306" t="s">
        <v>358</v>
      </c>
      <c r="M101" s="306"/>
      <c r="N101" s="320"/>
      <c r="O101" s="321"/>
      <c r="P101" s="306" t="s">
        <v>359</v>
      </c>
      <c r="Q101" s="307"/>
      <c r="R101" s="306" t="s">
        <v>360</v>
      </c>
      <c r="S101" s="305"/>
      <c r="T101" s="305"/>
      <c r="U101" s="305"/>
      <c r="V101" s="410"/>
      <c r="W101" s="81"/>
      <c r="X101" s="80"/>
      <c r="Y101" s="80"/>
      <c r="Z101" s="80"/>
      <c r="AA101" s="80"/>
    </row>
    <row r="102" spans="1:27" s="107" customFormat="1" ht="47.25" x14ac:dyDescent="0.25">
      <c r="A102" s="272">
        <f>A101+1</f>
        <v>5</v>
      </c>
      <c r="B102" s="302" t="s">
        <v>76</v>
      </c>
      <c r="C102" s="303" t="s">
        <v>77</v>
      </c>
      <c r="D102" s="312">
        <v>2017</v>
      </c>
      <c r="E102" s="312">
        <v>2020</v>
      </c>
      <c r="F102" s="51" t="s">
        <v>350</v>
      </c>
      <c r="G102" s="51" t="s">
        <v>350</v>
      </c>
      <c r="H102" s="51" t="s">
        <v>350</v>
      </c>
      <c r="I102" s="51" t="s">
        <v>350</v>
      </c>
      <c r="J102" s="305">
        <v>0</v>
      </c>
      <c r="K102" s="305">
        <v>0</v>
      </c>
      <c r="L102" s="306" t="s">
        <v>361</v>
      </c>
      <c r="M102" s="306"/>
      <c r="N102" s="320"/>
      <c r="O102" s="321"/>
      <c r="P102" s="306"/>
      <c r="Q102" s="312"/>
      <c r="R102" s="306" t="s">
        <v>362</v>
      </c>
      <c r="S102" s="322">
        <v>-1.3727012034130499</v>
      </c>
      <c r="T102" s="323">
        <v>0.16</v>
      </c>
      <c r="U102" s="310">
        <v>12</v>
      </c>
      <c r="V102" s="421" t="s">
        <v>353</v>
      </c>
      <c r="W102" s="81"/>
      <c r="X102" s="80"/>
      <c r="Y102" s="80"/>
      <c r="Z102" s="80"/>
      <c r="AA102" s="80"/>
    </row>
    <row r="103" spans="1:27" s="107" customFormat="1" ht="47.25" x14ac:dyDescent="0.25">
      <c r="A103" s="272">
        <f t="shared" ref="A103:A105" si="10">A102+1</f>
        <v>6</v>
      </c>
      <c r="B103" s="302" t="s">
        <v>78</v>
      </c>
      <c r="C103" s="311" t="s">
        <v>79</v>
      </c>
      <c r="D103" s="312">
        <v>2017</v>
      </c>
      <c r="E103" s="312">
        <v>2019</v>
      </c>
      <c r="F103" s="51" t="s">
        <v>350</v>
      </c>
      <c r="G103" s="51" t="s">
        <v>363</v>
      </c>
      <c r="H103" s="51" t="s">
        <v>363</v>
      </c>
      <c r="I103" s="51" t="s">
        <v>363</v>
      </c>
      <c r="J103" s="305">
        <v>0</v>
      </c>
      <c r="K103" s="305">
        <v>0</v>
      </c>
      <c r="L103" s="306" t="s">
        <v>361</v>
      </c>
      <c r="M103" s="306"/>
      <c r="N103" s="320"/>
      <c r="O103" s="321"/>
      <c r="P103" s="306"/>
      <c r="Q103" s="312"/>
      <c r="R103" s="306" t="s">
        <v>362</v>
      </c>
      <c r="S103" s="322">
        <v>-10.6250872339014</v>
      </c>
      <c r="T103" s="323">
        <v>0.17</v>
      </c>
      <c r="U103" s="310">
        <v>11</v>
      </c>
      <c r="V103" s="421" t="s">
        <v>353</v>
      </c>
      <c r="W103" s="81"/>
      <c r="X103" s="80"/>
      <c r="Y103" s="80"/>
      <c r="Z103" s="80"/>
      <c r="AA103" s="80"/>
    </row>
    <row r="104" spans="1:27" s="107" customFormat="1" ht="47.25" x14ac:dyDescent="0.25">
      <c r="A104" s="272">
        <f t="shared" si="10"/>
        <v>7</v>
      </c>
      <c r="B104" s="302" t="s">
        <v>80</v>
      </c>
      <c r="C104" s="303" t="s">
        <v>81</v>
      </c>
      <c r="D104" s="312">
        <v>2017</v>
      </c>
      <c r="E104" s="312">
        <v>2019</v>
      </c>
      <c r="F104" s="51" t="s">
        <v>350</v>
      </c>
      <c r="G104" s="51" t="s">
        <v>363</v>
      </c>
      <c r="H104" s="51" t="s">
        <v>363</v>
      </c>
      <c r="I104" s="51" t="s">
        <v>363</v>
      </c>
      <c r="J104" s="305">
        <v>0</v>
      </c>
      <c r="K104" s="305">
        <v>0</v>
      </c>
      <c r="L104" s="306" t="s">
        <v>361</v>
      </c>
      <c r="M104" s="306"/>
      <c r="N104" s="320"/>
      <c r="O104" s="321"/>
      <c r="P104" s="306"/>
      <c r="Q104" s="312"/>
      <c r="R104" s="306" t="s">
        <v>362</v>
      </c>
      <c r="S104" s="322">
        <v>-20.507351139064699</v>
      </c>
      <c r="T104" s="323">
        <v>0.17</v>
      </c>
      <c r="U104" s="310">
        <v>11</v>
      </c>
      <c r="V104" s="421" t="s">
        <v>353</v>
      </c>
      <c r="W104" s="81"/>
      <c r="X104" s="80"/>
      <c r="Y104" s="80"/>
      <c r="Z104" s="80"/>
      <c r="AA104" s="80"/>
    </row>
    <row r="105" spans="1:27" s="107" customFormat="1" ht="47.25" x14ac:dyDescent="0.25">
      <c r="A105" s="272">
        <f t="shared" si="10"/>
        <v>8</v>
      </c>
      <c r="B105" s="302" t="s">
        <v>82</v>
      </c>
      <c r="C105" s="311" t="s">
        <v>83</v>
      </c>
      <c r="D105" s="312">
        <v>2017</v>
      </c>
      <c r="E105" s="312">
        <v>2019</v>
      </c>
      <c r="F105" s="51"/>
      <c r="G105" s="51" t="s">
        <v>363</v>
      </c>
      <c r="H105" s="51" t="s">
        <v>363</v>
      </c>
      <c r="I105" s="51" t="s">
        <v>363</v>
      </c>
      <c r="J105" s="305">
        <v>0</v>
      </c>
      <c r="K105" s="305">
        <v>0</v>
      </c>
      <c r="L105" s="306" t="s">
        <v>361</v>
      </c>
      <c r="M105" s="306"/>
      <c r="N105" s="320"/>
      <c r="O105" s="321"/>
      <c r="P105" s="306"/>
      <c r="Q105" s="312"/>
      <c r="R105" s="306" t="s">
        <v>362</v>
      </c>
      <c r="S105" s="322">
        <v>-10.0142873251502</v>
      </c>
      <c r="T105" s="323">
        <v>0.17</v>
      </c>
      <c r="U105" s="310">
        <v>11</v>
      </c>
      <c r="V105" s="421" t="s">
        <v>353</v>
      </c>
      <c r="W105" s="81"/>
      <c r="X105" s="80"/>
      <c r="Y105" s="80"/>
      <c r="Z105" s="80"/>
      <c r="AA105" s="80"/>
    </row>
    <row r="106" spans="1:27" s="107" customFormat="1" ht="15.75" x14ac:dyDescent="0.25">
      <c r="A106" s="268" t="s">
        <v>84</v>
      </c>
      <c r="B106" s="315" t="s">
        <v>85</v>
      </c>
      <c r="C106" s="300"/>
      <c r="D106" s="300"/>
      <c r="E106" s="300"/>
      <c r="F106" s="44"/>
      <c r="G106" s="44"/>
      <c r="H106" s="44"/>
      <c r="I106" s="44"/>
      <c r="J106" s="300"/>
      <c r="K106" s="300"/>
      <c r="L106" s="306"/>
      <c r="M106" s="306"/>
      <c r="N106" s="207"/>
      <c r="O106" s="301"/>
      <c r="P106" s="306"/>
      <c r="Q106" s="44"/>
      <c r="R106" s="306"/>
      <c r="S106" s="300"/>
      <c r="T106" s="300"/>
      <c r="U106" s="300"/>
      <c r="V106" s="409"/>
      <c r="W106" s="211"/>
      <c r="X106" s="80"/>
      <c r="Y106" s="80"/>
      <c r="Z106" s="80"/>
      <c r="AA106" s="80"/>
    </row>
    <row r="107" spans="1:27" s="107" customFormat="1" ht="29.25" x14ac:dyDescent="0.25">
      <c r="A107" s="271" t="s">
        <v>86</v>
      </c>
      <c r="B107" s="315" t="s">
        <v>57</v>
      </c>
      <c r="C107" s="300"/>
      <c r="D107" s="300"/>
      <c r="E107" s="300"/>
      <c r="F107" s="44"/>
      <c r="G107" s="44"/>
      <c r="H107" s="44"/>
      <c r="I107" s="44"/>
      <c r="J107" s="300"/>
      <c r="K107" s="300"/>
      <c r="L107" s="306"/>
      <c r="M107" s="306"/>
      <c r="N107" s="207"/>
      <c r="O107" s="301"/>
      <c r="P107" s="306"/>
      <c r="Q107" s="44"/>
      <c r="R107" s="306"/>
      <c r="S107" s="300"/>
      <c r="T107" s="300"/>
      <c r="U107" s="300"/>
      <c r="V107" s="409"/>
      <c r="W107" s="211"/>
      <c r="X107" s="80"/>
      <c r="Y107" s="80"/>
      <c r="Z107" s="80"/>
      <c r="AA107" s="80"/>
    </row>
    <row r="108" spans="1:27" s="107" customFormat="1" ht="15.75" x14ac:dyDescent="0.25">
      <c r="A108" s="271" t="s">
        <v>87</v>
      </c>
      <c r="B108" s="324" t="s">
        <v>88</v>
      </c>
      <c r="C108" s="300"/>
      <c r="D108" s="305"/>
      <c r="E108" s="305"/>
      <c r="F108" s="51"/>
      <c r="G108" s="51"/>
      <c r="H108" s="51"/>
      <c r="I108" s="51"/>
      <c r="J108" s="305"/>
      <c r="K108" s="305"/>
      <c r="L108" s="306"/>
      <c r="M108" s="306"/>
      <c r="N108" s="207"/>
      <c r="O108" s="301"/>
      <c r="P108" s="306"/>
      <c r="Q108" s="51"/>
      <c r="R108" s="306"/>
      <c r="S108" s="305"/>
      <c r="T108" s="305"/>
      <c r="U108" s="305"/>
      <c r="V108" s="410"/>
      <c r="W108" s="81"/>
      <c r="X108" s="80"/>
      <c r="Y108" s="80"/>
      <c r="Z108" s="80"/>
      <c r="AA108" s="80"/>
    </row>
    <row r="109" spans="1:27" s="107" customFormat="1" ht="141.75" x14ac:dyDescent="0.25">
      <c r="A109" s="277">
        <f>A105+1</f>
        <v>9</v>
      </c>
      <c r="B109" s="302" t="s">
        <v>89</v>
      </c>
      <c r="C109" s="303" t="s">
        <v>90</v>
      </c>
      <c r="D109" s="304">
        <v>2011</v>
      </c>
      <c r="E109" s="304">
        <v>2020</v>
      </c>
      <c r="F109" s="51" t="s">
        <v>357</v>
      </c>
      <c r="G109" s="51" t="s">
        <v>357</v>
      </c>
      <c r="H109" s="51" t="s">
        <v>357</v>
      </c>
      <c r="I109" s="51" t="s">
        <v>357</v>
      </c>
      <c r="J109" s="319">
        <v>0.65790633415933075</v>
      </c>
      <c r="K109" s="319">
        <f t="shared" ref="K109:K110" si="11">J109</f>
        <v>0.65790633415933075</v>
      </c>
      <c r="L109" s="306" t="s">
        <v>364</v>
      </c>
      <c r="M109" s="306"/>
      <c r="N109" s="320"/>
      <c r="O109" s="321"/>
      <c r="P109" s="306" t="s">
        <v>365</v>
      </c>
      <c r="Q109" s="307"/>
      <c r="R109" s="306" t="s">
        <v>366</v>
      </c>
      <c r="S109" s="325">
        <v>1.5412527324515499</v>
      </c>
      <c r="T109" s="319">
        <v>0.17799999999999999</v>
      </c>
      <c r="U109" s="326">
        <v>2</v>
      </c>
      <c r="V109" s="422">
        <v>2</v>
      </c>
      <c r="W109" s="81"/>
      <c r="X109" s="80"/>
      <c r="Y109" s="80"/>
      <c r="Z109" s="80"/>
      <c r="AA109" s="80"/>
    </row>
    <row r="110" spans="1:27" s="107" customFormat="1" ht="126" x14ac:dyDescent="0.25">
      <c r="A110" s="277">
        <f>A109+1</f>
        <v>10</v>
      </c>
      <c r="B110" s="302" t="s">
        <v>91</v>
      </c>
      <c r="C110" s="303" t="s">
        <v>92</v>
      </c>
      <c r="D110" s="304">
        <v>2014</v>
      </c>
      <c r="E110" s="304">
        <v>2018</v>
      </c>
      <c r="F110" s="51" t="s">
        <v>350</v>
      </c>
      <c r="G110" s="51" t="s">
        <v>350</v>
      </c>
      <c r="H110" s="51" t="s">
        <v>357</v>
      </c>
      <c r="I110" s="51" t="s">
        <v>357</v>
      </c>
      <c r="J110" s="319">
        <v>0.31399231118957377</v>
      </c>
      <c r="K110" s="319">
        <f t="shared" si="11"/>
        <v>0.31399231118957377</v>
      </c>
      <c r="L110" s="306" t="s">
        <v>367</v>
      </c>
      <c r="M110" s="306"/>
      <c r="N110" s="320"/>
      <c r="O110" s="321"/>
      <c r="P110" s="306" t="s">
        <v>368</v>
      </c>
      <c r="Q110" s="307"/>
      <c r="R110" s="306" t="s">
        <v>369</v>
      </c>
      <c r="S110" s="327">
        <v>0.52791465926219505</v>
      </c>
      <c r="T110" s="319">
        <v>0.19400000000000001</v>
      </c>
      <c r="U110" s="326">
        <v>1</v>
      </c>
      <c r="V110" s="422">
        <v>1</v>
      </c>
      <c r="W110" s="81"/>
      <c r="X110" s="80"/>
      <c r="Y110" s="80"/>
      <c r="Z110" s="80"/>
      <c r="AA110" s="80"/>
    </row>
    <row r="111" spans="1:27" s="107" customFormat="1" ht="63" x14ac:dyDescent="0.25">
      <c r="A111" s="277">
        <f t="shared" ref="A111:A141" si="12">A110+1</f>
        <v>11</v>
      </c>
      <c r="B111" s="302" t="s">
        <v>93</v>
      </c>
      <c r="C111" s="311" t="s">
        <v>94</v>
      </c>
      <c r="D111" s="328">
        <v>2020</v>
      </c>
      <c r="E111" s="328">
        <v>2020</v>
      </c>
      <c r="F111" s="51" t="s">
        <v>350</v>
      </c>
      <c r="G111" s="51" t="s">
        <v>350</v>
      </c>
      <c r="H111" s="51" t="s">
        <v>350</v>
      </c>
      <c r="I111" s="51" t="s">
        <v>350</v>
      </c>
      <c r="J111" s="305">
        <v>0</v>
      </c>
      <c r="K111" s="305">
        <v>0</v>
      </c>
      <c r="L111" s="306" t="s">
        <v>370</v>
      </c>
      <c r="M111" s="306"/>
      <c r="N111" s="320"/>
      <c r="O111" s="321"/>
      <c r="P111" s="306"/>
      <c r="Q111" s="52"/>
      <c r="R111" s="306" t="s">
        <v>371</v>
      </c>
      <c r="S111" s="305"/>
      <c r="T111" s="305"/>
      <c r="U111" s="305"/>
      <c r="V111" s="410"/>
      <c r="W111" s="81"/>
      <c r="X111" s="80"/>
      <c r="Y111" s="80"/>
      <c r="Z111" s="80"/>
      <c r="AA111" s="80"/>
    </row>
    <row r="112" spans="1:27" s="107" customFormat="1" ht="94.5" x14ac:dyDescent="0.25">
      <c r="A112" s="277">
        <f t="shared" si="12"/>
        <v>12</v>
      </c>
      <c r="B112" s="302" t="s">
        <v>95</v>
      </c>
      <c r="C112" s="311" t="s">
        <v>96</v>
      </c>
      <c r="D112" s="328">
        <v>2020</v>
      </c>
      <c r="E112" s="328">
        <v>2020</v>
      </c>
      <c r="F112" s="51" t="s">
        <v>350</v>
      </c>
      <c r="G112" s="51" t="s">
        <v>350</v>
      </c>
      <c r="H112" s="51" t="s">
        <v>350</v>
      </c>
      <c r="I112" s="51" t="s">
        <v>350</v>
      </c>
      <c r="J112" s="305">
        <v>0</v>
      </c>
      <c r="K112" s="305">
        <v>0</v>
      </c>
      <c r="L112" s="306" t="s">
        <v>372</v>
      </c>
      <c r="M112" s="306"/>
      <c r="N112" s="320"/>
      <c r="O112" s="321"/>
      <c r="P112" s="329"/>
      <c r="Q112" s="52"/>
      <c r="R112" s="306" t="s">
        <v>371</v>
      </c>
      <c r="S112" s="305"/>
      <c r="T112" s="305"/>
      <c r="U112" s="305"/>
      <c r="V112" s="410"/>
      <c r="W112" s="81"/>
      <c r="X112" s="80"/>
      <c r="Y112" s="80"/>
      <c r="Z112" s="80"/>
      <c r="AA112" s="80"/>
    </row>
    <row r="113" spans="1:27" s="107" customFormat="1" ht="94.5" x14ac:dyDescent="0.25">
      <c r="A113" s="277">
        <f t="shared" si="12"/>
        <v>13</v>
      </c>
      <c r="B113" s="302" t="s">
        <v>298</v>
      </c>
      <c r="C113" s="330" t="s">
        <v>299</v>
      </c>
      <c r="D113" s="328">
        <v>2015</v>
      </c>
      <c r="E113" s="328">
        <v>2015</v>
      </c>
      <c r="F113" s="51" t="s">
        <v>350</v>
      </c>
      <c r="G113" s="51" t="s">
        <v>350</v>
      </c>
      <c r="H113" s="51" t="s">
        <v>350</v>
      </c>
      <c r="I113" s="51" t="s">
        <v>350</v>
      </c>
      <c r="J113" s="305">
        <v>0</v>
      </c>
      <c r="K113" s="305">
        <v>0</v>
      </c>
      <c r="L113" s="306" t="s">
        <v>373</v>
      </c>
      <c r="M113" s="306" t="s">
        <v>374</v>
      </c>
      <c r="N113" s="320"/>
      <c r="O113" s="321"/>
      <c r="P113" s="329" t="s">
        <v>375</v>
      </c>
      <c r="Q113" s="52"/>
      <c r="R113" s="306"/>
      <c r="S113" s="305"/>
      <c r="T113" s="305"/>
      <c r="U113" s="305"/>
      <c r="V113" s="410"/>
      <c r="W113" s="81"/>
      <c r="X113" s="80"/>
      <c r="Y113" s="80"/>
      <c r="Z113" s="80"/>
      <c r="AA113" s="80"/>
    </row>
    <row r="114" spans="1:27" s="107" customFormat="1" ht="78.75" x14ac:dyDescent="0.25">
      <c r="A114" s="277">
        <f t="shared" si="12"/>
        <v>14</v>
      </c>
      <c r="B114" s="302" t="s">
        <v>109</v>
      </c>
      <c r="C114" s="330" t="s">
        <v>110</v>
      </c>
      <c r="D114" s="303">
        <v>2017</v>
      </c>
      <c r="E114" s="303">
        <v>2020</v>
      </c>
      <c r="F114" s="331" t="s">
        <v>350</v>
      </c>
      <c r="G114" s="331" t="s">
        <v>363</v>
      </c>
      <c r="H114" s="332" t="s">
        <v>363</v>
      </c>
      <c r="I114" s="333" t="s">
        <v>363</v>
      </c>
      <c r="J114" s="305">
        <v>0</v>
      </c>
      <c r="K114" s="305">
        <v>0</v>
      </c>
      <c r="L114" s="306" t="s">
        <v>376</v>
      </c>
      <c r="M114" s="306"/>
      <c r="N114" s="320"/>
      <c r="O114" s="321"/>
      <c r="P114" s="329"/>
      <c r="Q114" s="58"/>
      <c r="R114" s="306" t="s">
        <v>362</v>
      </c>
      <c r="S114" s="322">
        <v>-3.4580257299779702</v>
      </c>
      <c r="T114" s="323">
        <v>0.19</v>
      </c>
      <c r="U114" s="310">
        <v>10</v>
      </c>
      <c r="V114" s="421" t="s">
        <v>353</v>
      </c>
      <c r="W114" s="81"/>
      <c r="X114" s="80"/>
      <c r="Y114" s="80"/>
      <c r="Z114" s="80"/>
      <c r="AA114" s="80"/>
    </row>
    <row r="115" spans="1:27" s="107" customFormat="1" ht="94.5" x14ac:dyDescent="0.25">
      <c r="A115" s="277">
        <f t="shared" si="12"/>
        <v>15</v>
      </c>
      <c r="B115" s="302" t="s">
        <v>111</v>
      </c>
      <c r="C115" s="334" t="s">
        <v>112</v>
      </c>
      <c r="D115" s="303">
        <v>2015</v>
      </c>
      <c r="E115" s="303">
        <v>2015</v>
      </c>
      <c r="F115" s="331" t="s">
        <v>350</v>
      </c>
      <c r="G115" s="331" t="s">
        <v>363</v>
      </c>
      <c r="H115" s="332" t="s">
        <v>363</v>
      </c>
      <c r="I115" s="333" t="s">
        <v>363</v>
      </c>
      <c r="J115" s="305">
        <v>0</v>
      </c>
      <c r="K115" s="305">
        <v>0</v>
      </c>
      <c r="L115" s="306" t="s">
        <v>377</v>
      </c>
      <c r="M115" s="306"/>
      <c r="N115" s="320"/>
      <c r="O115" s="321"/>
      <c r="P115" s="329" t="s">
        <v>375</v>
      </c>
      <c r="Q115" s="58"/>
      <c r="R115" s="306" t="s">
        <v>362</v>
      </c>
      <c r="S115" s="322">
        <v>-8.4189213007654098E-2</v>
      </c>
      <c r="T115" s="323">
        <v>0.17</v>
      </c>
      <c r="U115" s="310">
        <v>9</v>
      </c>
      <c r="V115" s="421" t="s">
        <v>353</v>
      </c>
      <c r="W115" s="81"/>
      <c r="X115" s="80"/>
      <c r="Y115" s="80"/>
      <c r="Z115" s="80"/>
      <c r="AA115" s="80"/>
    </row>
    <row r="116" spans="1:27" s="107" customFormat="1" ht="78.75" x14ac:dyDescent="0.25">
      <c r="A116" s="277">
        <f t="shared" si="12"/>
        <v>16</v>
      </c>
      <c r="B116" s="302" t="s">
        <v>113</v>
      </c>
      <c r="C116" s="334" t="s">
        <v>114</v>
      </c>
      <c r="D116" s="303">
        <v>2015</v>
      </c>
      <c r="E116" s="303">
        <v>2015</v>
      </c>
      <c r="F116" s="331" t="s">
        <v>350</v>
      </c>
      <c r="G116" s="331" t="s">
        <v>363</v>
      </c>
      <c r="H116" s="332" t="s">
        <v>363</v>
      </c>
      <c r="I116" s="333" t="s">
        <v>363</v>
      </c>
      <c r="J116" s="305">
        <v>0</v>
      </c>
      <c r="K116" s="305">
        <v>0</v>
      </c>
      <c r="L116" s="306" t="s">
        <v>378</v>
      </c>
      <c r="M116" s="306"/>
      <c r="N116" s="320"/>
      <c r="O116" s="321"/>
      <c r="P116" s="329" t="s">
        <v>375</v>
      </c>
      <c r="Q116" s="58"/>
      <c r="R116" s="306" t="s">
        <v>362</v>
      </c>
      <c r="S116" s="322">
        <v>-0.15702097724812999</v>
      </c>
      <c r="T116" s="323">
        <v>0.17</v>
      </c>
      <c r="U116" s="310">
        <v>9</v>
      </c>
      <c r="V116" s="421" t="s">
        <v>353</v>
      </c>
      <c r="W116" s="81"/>
      <c r="X116" s="80"/>
      <c r="Y116" s="80"/>
      <c r="Z116" s="80"/>
      <c r="AA116" s="80"/>
    </row>
    <row r="117" spans="1:27" s="107" customFormat="1" ht="78.75" x14ac:dyDescent="0.25">
      <c r="A117" s="277">
        <f t="shared" si="12"/>
        <v>17</v>
      </c>
      <c r="B117" s="302" t="s">
        <v>115</v>
      </c>
      <c r="C117" s="334" t="s">
        <v>116</v>
      </c>
      <c r="D117" s="303">
        <v>2015</v>
      </c>
      <c r="E117" s="303">
        <v>2015</v>
      </c>
      <c r="F117" s="331" t="s">
        <v>350</v>
      </c>
      <c r="G117" s="331" t="s">
        <v>363</v>
      </c>
      <c r="H117" s="332" t="s">
        <v>363</v>
      </c>
      <c r="I117" s="333" t="s">
        <v>363</v>
      </c>
      <c r="J117" s="305">
        <v>0</v>
      </c>
      <c r="K117" s="305">
        <v>0</v>
      </c>
      <c r="L117" s="306" t="s">
        <v>379</v>
      </c>
      <c r="M117" s="306"/>
      <c r="N117" s="320"/>
      <c r="O117" s="321"/>
      <c r="P117" s="329" t="s">
        <v>375</v>
      </c>
      <c r="Q117" s="58"/>
      <c r="R117" s="306" t="s">
        <v>362</v>
      </c>
      <c r="S117" s="322">
        <v>0.84297902275186998</v>
      </c>
      <c r="T117" s="323">
        <v>0.17</v>
      </c>
      <c r="U117" s="310">
        <v>9</v>
      </c>
      <c r="V117" s="421" t="s">
        <v>353</v>
      </c>
      <c r="W117" s="81"/>
      <c r="X117" s="80"/>
      <c r="Y117" s="80"/>
      <c r="Z117" s="80"/>
      <c r="AA117" s="80"/>
    </row>
    <row r="118" spans="1:27" s="107" customFormat="1" ht="78.75" x14ac:dyDescent="0.25">
      <c r="A118" s="277">
        <f t="shared" si="12"/>
        <v>18</v>
      </c>
      <c r="B118" s="302" t="s">
        <v>117</v>
      </c>
      <c r="C118" s="334" t="s">
        <v>118</v>
      </c>
      <c r="D118" s="303">
        <v>2015</v>
      </c>
      <c r="E118" s="303">
        <v>2015</v>
      </c>
      <c r="F118" s="331" t="s">
        <v>350</v>
      </c>
      <c r="G118" s="331" t="s">
        <v>363</v>
      </c>
      <c r="H118" s="332" t="s">
        <v>363</v>
      </c>
      <c r="I118" s="333" t="s">
        <v>363</v>
      </c>
      <c r="J118" s="305">
        <v>0</v>
      </c>
      <c r="K118" s="305">
        <v>0</v>
      </c>
      <c r="L118" s="306" t="s">
        <v>380</v>
      </c>
      <c r="M118" s="306"/>
      <c r="N118" s="320"/>
      <c r="O118" s="321"/>
      <c r="P118" s="329" t="s">
        <v>375</v>
      </c>
      <c r="Q118" s="58"/>
      <c r="R118" s="306" t="s">
        <v>362</v>
      </c>
      <c r="S118" s="322">
        <v>-0.147815607166119</v>
      </c>
      <c r="T118" s="323">
        <v>0.17</v>
      </c>
      <c r="U118" s="310">
        <v>9</v>
      </c>
      <c r="V118" s="421" t="s">
        <v>353</v>
      </c>
      <c r="W118" s="81"/>
      <c r="X118" s="80"/>
      <c r="Y118" s="80"/>
      <c r="Z118" s="80"/>
      <c r="AA118" s="80"/>
    </row>
    <row r="119" spans="1:27" s="107" customFormat="1" ht="63" x14ac:dyDescent="0.25">
      <c r="A119" s="277">
        <f t="shared" si="12"/>
        <v>19</v>
      </c>
      <c r="B119" s="302" t="s">
        <v>119</v>
      </c>
      <c r="C119" s="334" t="s">
        <v>120</v>
      </c>
      <c r="D119" s="303">
        <v>2017</v>
      </c>
      <c r="E119" s="303">
        <v>2020</v>
      </c>
      <c r="F119" s="331" t="s">
        <v>350</v>
      </c>
      <c r="G119" s="331" t="s">
        <v>363</v>
      </c>
      <c r="H119" s="332" t="s">
        <v>363</v>
      </c>
      <c r="I119" s="333" t="s">
        <v>363</v>
      </c>
      <c r="J119" s="319">
        <v>0.6629563023124484</v>
      </c>
      <c r="K119" s="335">
        <f t="shared" ref="K119" si="13">J119</f>
        <v>0.6629563023124484</v>
      </c>
      <c r="L119" s="306" t="s">
        <v>381</v>
      </c>
      <c r="M119" s="306"/>
      <c r="N119" s="320"/>
      <c r="O119" s="321"/>
      <c r="P119" s="329"/>
      <c r="Q119" s="58"/>
      <c r="R119" s="306" t="s">
        <v>362</v>
      </c>
      <c r="S119" s="322">
        <v>-59.933690807741797</v>
      </c>
      <c r="T119" s="323">
        <v>0.17</v>
      </c>
      <c r="U119" s="310">
        <v>12</v>
      </c>
      <c r="V119" s="421" t="s">
        <v>353</v>
      </c>
      <c r="W119" s="81"/>
      <c r="X119" s="80"/>
      <c r="Y119" s="80"/>
      <c r="Z119" s="80"/>
      <c r="AA119" s="80"/>
    </row>
    <row r="120" spans="1:27" s="107" customFormat="1" ht="78.75" x14ac:dyDescent="0.25">
      <c r="A120" s="277">
        <f t="shared" si="12"/>
        <v>20</v>
      </c>
      <c r="B120" s="302" t="s">
        <v>121</v>
      </c>
      <c r="C120" s="334" t="s">
        <v>122</v>
      </c>
      <c r="D120" s="303">
        <v>2015</v>
      </c>
      <c r="E120" s="303">
        <v>2015</v>
      </c>
      <c r="F120" s="331" t="s">
        <v>350</v>
      </c>
      <c r="G120" s="331" t="s">
        <v>363</v>
      </c>
      <c r="H120" s="332" t="s">
        <v>363</v>
      </c>
      <c r="I120" s="333" t="s">
        <v>363</v>
      </c>
      <c r="J120" s="305">
        <v>0</v>
      </c>
      <c r="K120" s="305">
        <v>0</v>
      </c>
      <c r="L120" s="306" t="s">
        <v>382</v>
      </c>
      <c r="M120" s="306"/>
      <c r="N120" s="320"/>
      <c r="O120" s="321"/>
      <c r="P120" s="329" t="s">
        <v>375</v>
      </c>
      <c r="Q120" s="58"/>
      <c r="R120" s="306" t="s">
        <v>362</v>
      </c>
      <c r="S120" s="322">
        <v>-5.8936285317610901E-2</v>
      </c>
      <c r="T120" s="323">
        <v>0.17</v>
      </c>
      <c r="U120" s="310">
        <v>9</v>
      </c>
      <c r="V120" s="421" t="s">
        <v>353</v>
      </c>
      <c r="W120" s="81"/>
      <c r="X120" s="80"/>
      <c r="Y120" s="80"/>
      <c r="Z120" s="80"/>
      <c r="AA120" s="80"/>
    </row>
    <row r="121" spans="1:27" s="107" customFormat="1" ht="78.75" x14ac:dyDescent="0.25">
      <c r="A121" s="277">
        <f t="shared" si="12"/>
        <v>21</v>
      </c>
      <c r="B121" s="302" t="s">
        <v>123</v>
      </c>
      <c r="C121" s="334" t="s">
        <v>124</v>
      </c>
      <c r="D121" s="303">
        <v>2015</v>
      </c>
      <c r="E121" s="303">
        <v>2015</v>
      </c>
      <c r="F121" s="331" t="s">
        <v>350</v>
      </c>
      <c r="G121" s="331" t="s">
        <v>363</v>
      </c>
      <c r="H121" s="332" t="s">
        <v>363</v>
      </c>
      <c r="I121" s="333" t="s">
        <v>363</v>
      </c>
      <c r="J121" s="305">
        <v>0</v>
      </c>
      <c r="K121" s="305">
        <v>0</v>
      </c>
      <c r="L121" s="306" t="s">
        <v>383</v>
      </c>
      <c r="M121" s="306"/>
      <c r="N121" s="320"/>
      <c r="O121" s="321"/>
      <c r="P121" s="329" t="s">
        <v>375</v>
      </c>
      <c r="Q121" s="58"/>
      <c r="R121" s="306" t="s">
        <v>362</v>
      </c>
      <c r="S121" s="322">
        <v>-6.4861819428474105E-2</v>
      </c>
      <c r="T121" s="323">
        <v>0.19</v>
      </c>
      <c r="U121" s="310">
        <v>8</v>
      </c>
      <c r="V121" s="421" t="s">
        <v>353</v>
      </c>
      <c r="W121" s="81"/>
      <c r="X121" s="80"/>
      <c r="Y121" s="80"/>
      <c r="Z121" s="80"/>
      <c r="AA121" s="80"/>
    </row>
    <row r="122" spans="1:27" s="107" customFormat="1" ht="47.25" x14ac:dyDescent="0.25">
      <c r="A122" s="277">
        <f t="shared" si="12"/>
        <v>22</v>
      </c>
      <c r="B122" s="302" t="s">
        <v>125</v>
      </c>
      <c r="C122" s="334" t="s">
        <v>126</v>
      </c>
      <c r="D122" s="303">
        <v>2015</v>
      </c>
      <c r="E122" s="303">
        <v>2015</v>
      </c>
      <c r="F122" s="331" t="s">
        <v>350</v>
      </c>
      <c r="G122" s="331" t="s">
        <v>363</v>
      </c>
      <c r="H122" s="332" t="s">
        <v>363</v>
      </c>
      <c r="I122" s="333" t="s">
        <v>363</v>
      </c>
      <c r="J122" s="305">
        <v>0</v>
      </c>
      <c r="K122" s="305">
        <v>0</v>
      </c>
      <c r="L122" s="306" t="s">
        <v>384</v>
      </c>
      <c r="M122" s="306"/>
      <c r="N122" s="320"/>
      <c r="O122" s="321"/>
      <c r="P122" s="329" t="s">
        <v>375</v>
      </c>
      <c r="Q122" s="58"/>
      <c r="R122" s="306" t="s">
        <v>362</v>
      </c>
      <c r="S122" s="322">
        <v>-2.4969132281727799E-2</v>
      </c>
      <c r="T122" s="323">
        <v>0.19</v>
      </c>
      <c r="U122" s="310">
        <v>8</v>
      </c>
      <c r="V122" s="421" t="s">
        <v>353</v>
      </c>
      <c r="W122" s="81"/>
      <c r="X122" s="80"/>
      <c r="Y122" s="80"/>
      <c r="Z122" s="80"/>
      <c r="AA122" s="80"/>
    </row>
    <row r="123" spans="1:27" s="107" customFormat="1" ht="78.75" x14ac:dyDescent="0.25">
      <c r="A123" s="277">
        <f t="shared" si="12"/>
        <v>23</v>
      </c>
      <c r="B123" s="302" t="s">
        <v>127</v>
      </c>
      <c r="C123" s="334" t="s">
        <v>128</v>
      </c>
      <c r="D123" s="303">
        <v>2015</v>
      </c>
      <c r="E123" s="303">
        <v>2015</v>
      </c>
      <c r="F123" s="331" t="s">
        <v>350</v>
      </c>
      <c r="G123" s="331" t="s">
        <v>363</v>
      </c>
      <c r="H123" s="332" t="s">
        <v>363</v>
      </c>
      <c r="I123" s="333" t="s">
        <v>363</v>
      </c>
      <c r="J123" s="305">
        <v>0</v>
      </c>
      <c r="K123" s="305">
        <v>0</v>
      </c>
      <c r="L123" s="306" t="s">
        <v>385</v>
      </c>
      <c r="M123" s="306"/>
      <c r="N123" s="320"/>
      <c r="O123" s="321"/>
      <c r="P123" s="329" t="s">
        <v>375</v>
      </c>
      <c r="Q123" s="58"/>
      <c r="R123" s="306" t="s">
        <v>362</v>
      </c>
      <c r="S123" s="322">
        <v>-2.7358958668566E-2</v>
      </c>
      <c r="T123" s="323">
        <v>0.17</v>
      </c>
      <c r="U123" s="310">
        <v>9</v>
      </c>
      <c r="V123" s="421" t="s">
        <v>353</v>
      </c>
      <c r="W123" s="81"/>
      <c r="X123" s="80"/>
      <c r="Y123" s="80"/>
      <c r="Z123" s="80"/>
      <c r="AA123" s="80"/>
    </row>
    <row r="124" spans="1:27" s="107" customFormat="1" ht="78.75" x14ac:dyDescent="0.25">
      <c r="A124" s="277">
        <f t="shared" si="12"/>
        <v>24</v>
      </c>
      <c r="B124" s="302" t="s">
        <v>308</v>
      </c>
      <c r="C124" s="334" t="s">
        <v>309</v>
      </c>
      <c r="D124" s="303">
        <v>2015</v>
      </c>
      <c r="E124" s="303">
        <v>2015</v>
      </c>
      <c r="F124" s="331" t="s">
        <v>350</v>
      </c>
      <c r="G124" s="331" t="s">
        <v>363</v>
      </c>
      <c r="H124" s="332" t="s">
        <v>363</v>
      </c>
      <c r="I124" s="333" t="s">
        <v>363</v>
      </c>
      <c r="J124" s="305">
        <v>0</v>
      </c>
      <c r="K124" s="305">
        <v>0</v>
      </c>
      <c r="L124" s="306" t="s">
        <v>386</v>
      </c>
      <c r="M124" s="306"/>
      <c r="N124" s="320"/>
      <c r="O124" s="321"/>
      <c r="P124" s="329" t="s">
        <v>375</v>
      </c>
      <c r="Q124" s="58"/>
      <c r="R124" s="306" t="s">
        <v>362</v>
      </c>
      <c r="S124" s="325"/>
      <c r="T124" s="319"/>
      <c r="U124" s="326"/>
      <c r="V124" s="422"/>
      <c r="W124" s="81"/>
      <c r="X124" s="80"/>
      <c r="Y124" s="80"/>
      <c r="Z124" s="80"/>
      <c r="AA124" s="80"/>
    </row>
    <row r="125" spans="1:27" s="107" customFormat="1" ht="78.75" x14ac:dyDescent="0.25">
      <c r="A125" s="277">
        <f t="shared" si="12"/>
        <v>25</v>
      </c>
      <c r="B125" s="302" t="s">
        <v>129</v>
      </c>
      <c r="C125" s="334" t="s">
        <v>130</v>
      </c>
      <c r="D125" s="303">
        <v>2015</v>
      </c>
      <c r="E125" s="303">
        <v>2015</v>
      </c>
      <c r="F125" s="331" t="s">
        <v>350</v>
      </c>
      <c r="G125" s="331" t="s">
        <v>363</v>
      </c>
      <c r="H125" s="332" t="s">
        <v>363</v>
      </c>
      <c r="I125" s="333" t="s">
        <v>363</v>
      </c>
      <c r="J125" s="305">
        <v>0</v>
      </c>
      <c r="K125" s="305">
        <v>0</v>
      </c>
      <c r="L125" s="306" t="s">
        <v>387</v>
      </c>
      <c r="M125" s="306"/>
      <c r="N125" s="320"/>
      <c r="O125" s="321"/>
      <c r="P125" s="329" t="s">
        <v>375</v>
      </c>
      <c r="Q125" s="58"/>
      <c r="R125" s="306" t="s">
        <v>362</v>
      </c>
      <c r="S125" s="305"/>
      <c r="T125" s="305"/>
      <c r="U125" s="305"/>
      <c r="V125" s="410"/>
      <c r="W125" s="81"/>
      <c r="X125" s="80"/>
      <c r="Y125" s="80"/>
      <c r="Z125" s="80"/>
      <c r="AA125" s="80"/>
    </row>
    <row r="126" spans="1:27" s="107" customFormat="1" ht="78.75" x14ac:dyDescent="0.25">
      <c r="A126" s="277">
        <f t="shared" si="12"/>
        <v>26</v>
      </c>
      <c r="B126" s="302" t="s">
        <v>131</v>
      </c>
      <c r="C126" s="334" t="s">
        <v>132</v>
      </c>
      <c r="D126" s="303">
        <v>2015</v>
      </c>
      <c r="E126" s="303">
        <v>2015</v>
      </c>
      <c r="F126" s="331" t="s">
        <v>350</v>
      </c>
      <c r="G126" s="331" t="s">
        <v>363</v>
      </c>
      <c r="H126" s="332" t="s">
        <v>363</v>
      </c>
      <c r="I126" s="333" t="s">
        <v>363</v>
      </c>
      <c r="J126" s="305">
        <v>0</v>
      </c>
      <c r="K126" s="305">
        <v>0</v>
      </c>
      <c r="L126" s="306" t="s">
        <v>388</v>
      </c>
      <c r="M126" s="306"/>
      <c r="N126" s="320"/>
      <c r="O126" s="321"/>
      <c r="P126" s="329" t="s">
        <v>375</v>
      </c>
      <c r="Q126" s="58"/>
      <c r="R126" s="306" t="s">
        <v>362</v>
      </c>
      <c r="S126" s="305"/>
      <c r="T126" s="305"/>
      <c r="U126" s="305"/>
      <c r="V126" s="410"/>
      <c r="W126" s="81"/>
      <c r="X126" s="80"/>
      <c r="Y126" s="80"/>
      <c r="Z126" s="80"/>
      <c r="AA126" s="80"/>
    </row>
    <row r="127" spans="1:27" s="107" customFormat="1" ht="78.75" x14ac:dyDescent="0.25">
      <c r="A127" s="277">
        <f t="shared" si="12"/>
        <v>27</v>
      </c>
      <c r="B127" s="302" t="s">
        <v>133</v>
      </c>
      <c r="C127" s="334" t="s">
        <v>134</v>
      </c>
      <c r="D127" s="303">
        <v>2015</v>
      </c>
      <c r="E127" s="303">
        <v>2015</v>
      </c>
      <c r="F127" s="331" t="s">
        <v>350</v>
      </c>
      <c r="G127" s="331" t="s">
        <v>363</v>
      </c>
      <c r="H127" s="332" t="s">
        <v>363</v>
      </c>
      <c r="I127" s="333" t="s">
        <v>363</v>
      </c>
      <c r="J127" s="305">
        <v>0</v>
      </c>
      <c r="K127" s="305">
        <v>0</v>
      </c>
      <c r="L127" s="306" t="s">
        <v>389</v>
      </c>
      <c r="M127" s="306"/>
      <c r="N127" s="320"/>
      <c r="O127" s="321"/>
      <c r="P127" s="329" t="s">
        <v>375</v>
      </c>
      <c r="Q127" s="58"/>
      <c r="R127" s="306" t="s">
        <v>362</v>
      </c>
      <c r="S127" s="305"/>
      <c r="T127" s="305"/>
      <c r="U127" s="305"/>
      <c r="V127" s="410"/>
      <c r="W127" s="81"/>
      <c r="X127" s="80"/>
      <c r="Y127" s="80"/>
      <c r="Z127" s="80"/>
      <c r="AA127" s="80"/>
    </row>
    <row r="128" spans="1:27" s="107" customFormat="1" ht="78.75" x14ac:dyDescent="0.25">
      <c r="A128" s="277">
        <f t="shared" si="12"/>
        <v>28</v>
      </c>
      <c r="B128" s="302" t="s">
        <v>135</v>
      </c>
      <c r="C128" s="334" t="s">
        <v>136</v>
      </c>
      <c r="D128" s="303">
        <v>2015</v>
      </c>
      <c r="E128" s="303">
        <v>2015</v>
      </c>
      <c r="F128" s="331" t="s">
        <v>350</v>
      </c>
      <c r="G128" s="331" t="s">
        <v>363</v>
      </c>
      <c r="H128" s="332" t="s">
        <v>363</v>
      </c>
      <c r="I128" s="333" t="s">
        <v>363</v>
      </c>
      <c r="J128" s="305">
        <v>0</v>
      </c>
      <c r="K128" s="305">
        <v>0</v>
      </c>
      <c r="L128" s="306" t="s">
        <v>390</v>
      </c>
      <c r="M128" s="306"/>
      <c r="N128" s="320"/>
      <c r="O128" s="321"/>
      <c r="P128" s="329" t="s">
        <v>375</v>
      </c>
      <c r="Q128" s="58"/>
      <c r="R128" s="306" t="s">
        <v>362</v>
      </c>
      <c r="S128" s="305"/>
      <c r="T128" s="305"/>
      <c r="U128" s="305"/>
      <c r="V128" s="410"/>
      <c r="W128" s="81"/>
      <c r="X128" s="80"/>
      <c r="Y128" s="80"/>
      <c r="Z128" s="80"/>
      <c r="AA128" s="80"/>
    </row>
    <row r="129" spans="1:27" s="107" customFormat="1" ht="78.75" x14ac:dyDescent="0.25">
      <c r="A129" s="277">
        <f t="shared" si="12"/>
        <v>29</v>
      </c>
      <c r="B129" s="302" t="s">
        <v>315</v>
      </c>
      <c r="C129" s="334" t="s">
        <v>316</v>
      </c>
      <c r="D129" s="303">
        <v>2015</v>
      </c>
      <c r="E129" s="303">
        <v>2015</v>
      </c>
      <c r="F129" s="331" t="s">
        <v>350</v>
      </c>
      <c r="G129" s="331" t="s">
        <v>363</v>
      </c>
      <c r="H129" s="332" t="s">
        <v>363</v>
      </c>
      <c r="I129" s="333" t="s">
        <v>363</v>
      </c>
      <c r="J129" s="305">
        <v>0</v>
      </c>
      <c r="K129" s="305">
        <v>0</v>
      </c>
      <c r="L129" s="306" t="s">
        <v>391</v>
      </c>
      <c r="M129" s="306"/>
      <c r="N129" s="320"/>
      <c r="O129" s="321"/>
      <c r="P129" s="329" t="s">
        <v>375</v>
      </c>
      <c r="Q129" s="58"/>
      <c r="R129" s="306" t="s">
        <v>362</v>
      </c>
      <c r="S129" s="305"/>
      <c r="T129" s="305"/>
      <c r="U129" s="305"/>
      <c r="V129" s="410"/>
      <c r="W129" s="81"/>
      <c r="X129" s="80"/>
      <c r="Y129" s="80"/>
      <c r="Z129" s="80"/>
      <c r="AA129" s="80"/>
    </row>
    <row r="130" spans="1:27" s="107" customFormat="1" ht="78.75" x14ac:dyDescent="0.25">
      <c r="A130" s="277">
        <f t="shared" si="12"/>
        <v>30</v>
      </c>
      <c r="B130" s="302" t="s">
        <v>137</v>
      </c>
      <c r="C130" s="334" t="s">
        <v>138</v>
      </c>
      <c r="D130" s="303">
        <v>2015</v>
      </c>
      <c r="E130" s="303">
        <v>2015</v>
      </c>
      <c r="F130" s="331" t="s">
        <v>350</v>
      </c>
      <c r="G130" s="331" t="s">
        <v>363</v>
      </c>
      <c r="H130" s="332" t="s">
        <v>363</v>
      </c>
      <c r="I130" s="333" t="s">
        <v>363</v>
      </c>
      <c r="J130" s="305">
        <v>0</v>
      </c>
      <c r="K130" s="305">
        <v>0</v>
      </c>
      <c r="L130" s="306" t="s">
        <v>392</v>
      </c>
      <c r="M130" s="306"/>
      <c r="N130" s="320"/>
      <c r="O130" s="321"/>
      <c r="P130" s="329" t="s">
        <v>375</v>
      </c>
      <c r="Q130" s="58"/>
      <c r="R130" s="306" t="s">
        <v>362</v>
      </c>
      <c r="S130" s="322">
        <v>-0.34729799146902901</v>
      </c>
      <c r="T130" s="323">
        <v>0.16</v>
      </c>
      <c r="U130" s="310">
        <v>10</v>
      </c>
      <c r="V130" s="421" t="s">
        <v>353</v>
      </c>
      <c r="W130" s="81"/>
      <c r="X130" s="80"/>
      <c r="Y130" s="80"/>
      <c r="Z130" s="80"/>
      <c r="AA130" s="80"/>
    </row>
    <row r="131" spans="1:27" s="107" customFormat="1" ht="78.75" x14ac:dyDescent="0.25">
      <c r="A131" s="277">
        <f t="shared" si="12"/>
        <v>31</v>
      </c>
      <c r="B131" s="302" t="s">
        <v>139</v>
      </c>
      <c r="C131" s="334" t="s">
        <v>140</v>
      </c>
      <c r="D131" s="303">
        <v>2015</v>
      </c>
      <c r="E131" s="303">
        <v>2015</v>
      </c>
      <c r="F131" s="331" t="s">
        <v>350</v>
      </c>
      <c r="G131" s="331" t="s">
        <v>363</v>
      </c>
      <c r="H131" s="332" t="s">
        <v>363</v>
      </c>
      <c r="I131" s="333" t="s">
        <v>363</v>
      </c>
      <c r="J131" s="305">
        <v>0</v>
      </c>
      <c r="K131" s="305">
        <v>0</v>
      </c>
      <c r="L131" s="306" t="s">
        <v>393</v>
      </c>
      <c r="M131" s="306"/>
      <c r="N131" s="320"/>
      <c r="O131" s="321"/>
      <c r="P131" s="329" t="s">
        <v>375</v>
      </c>
      <c r="Q131" s="58"/>
      <c r="R131" s="306" t="s">
        <v>362</v>
      </c>
      <c r="S131" s="322">
        <v>-0.294568391713044</v>
      </c>
      <c r="T131" s="323">
        <v>0.16</v>
      </c>
      <c r="U131" s="310">
        <v>9</v>
      </c>
      <c r="V131" s="421" t="s">
        <v>353</v>
      </c>
      <c r="W131" s="81"/>
      <c r="X131" s="80"/>
      <c r="Y131" s="80"/>
      <c r="Z131" s="80"/>
      <c r="AA131" s="80"/>
    </row>
    <row r="132" spans="1:27" s="107" customFormat="1" ht="94.5" x14ac:dyDescent="0.25">
      <c r="A132" s="277">
        <f t="shared" si="12"/>
        <v>32</v>
      </c>
      <c r="B132" s="302" t="s">
        <v>141</v>
      </c>
      <c r="C132" s="334" t="s">
        <v>142</v>
      </c>
      <c r="D132" s="303">
        <v>2015</v>
      </c>
      <c r="E132" s="303">
        <v>2015</v>
      </c>
      <c r="F132" s="331" t="s">
        <v>350</v>
      </c>
      <c r="G132" s="331" t="s">
        <v>363</v>
      </c>
      <c r="H132" s="332" t="s">
        <v>363</v>
      </c>
      <c r="I132" s="333" t="s">
        <v>363</v>
      </c>
      <c r="J132" s="305">
        <v>0</v>
      </c>
      <c r="K132" s="305">
        <v>0</v>
      </c>
      <c r="L132" s="306" t="s">
        <v>394</v>
      </c>
      <c r="M132" s="306"/>
      <c r="N132" s="320"/>
      <c r="O132" s="321"/>
      <c r="P132" s="329" t="s">
        <v>375</v>
      </c>
      <c r="Q132" s="58"/>
      <c r="R132" s="306" t="s">
        <v>362</v>
      </c>
      <c r="S132" s="322">
        <v>-0.157569182727409</v>
      </c>
      <c r="T132" s="323">
        <v>0.17</v>
      </c>
      <c r="U132" s="310">
        <v>9</v>
      </c>
      <c r="V132" s="421" t="s">
        <v>353</v>
      </c>
      <c r="W132" s="81"/>
      <c r="X132" s="80"/>
      <c r="Y132" s="80"/>
      <c r="Z132" s="80"/>
      <c r="AA132" s="80"/>
    </row>
    <row r="133" spans="1:27" s="107" customFormat="1" ht="78.75" x14ac:dyDescent="0.25">
      <c r="A133" s="277">
        <f t="shared" si="12"/>
        <v>33</v>
      </c>
      <c r="B133" s="302" t="s">
        <v>143</v>
      </c>
      <c r="C133" s="334" t="s">
        <v>144</v>
      </c>
      <c r="D133" s="303">
        <v>2015</v>
      </c>
      <c r="E133" s="303">
        <v>2015</v>
      </c>
      <c r="F133" s="331" t="s">
        <v>350</v>
      </c>
      <c r="G133" s="331" t="s">
        <v>363</v>
      </c>
      <c r="H133" s="332" t="s">
        <v>363</v>
      </c>
      <c r="I133" s="333" t="s">
        <v>363</v>
      </c>
      <c r="J133" s="305">
        <v>0</v>
      </c>
      <c r="K133" s="305">
        <v>0</v>
      </c>
      <c r="L133" s="306" t="s">
        <v>395</v>
      </c>
      <c r="M133" s="306"/>
      <c r="N133" s="320"/>
      <c r="O133" s="321"/>
      <c r="P133" s="329" t="s">
        <v>375</v>
      </c>
      <c r="Q133" s="58"/>
      <c r="R133" s="306" t="s">
        <v>362</v>
      </c>
      <c r="S133" s="305"/>
      <c r="T133" s="305"/>
      <c r="U133" s="305"/>
      <c r="V133" s="410"/>
      <c r="W133" s="81"/>
      <c r="X133" s="80"/>
      <c r="Y133" s="80"/>
      <c r="Z133" s="80"/>
      <c r="AA133" s="80"/>
    </row>
    <row r="134" spans="1:27" s="107" customFormat="1" ht="47.25" x14ac:dyDescent="0.25">
      <c r="A134" s="277">
        <f t="shared" si="12"/>
        <v>34</v>
      </c>
      <c r="B134" s="302" t="s">
        <v>145</v>
      </c>
      <c r="C134" s="336" t="s">
        <v>146</v>
      </c>
      <c r="D134" s="303">
        <v>2017</v>
      </c>
      <c r="E134" s="303">
        <v>2020</v>
      </c>
      <c r="F134" s="331" t="s">
        <v>350</v>
      </c>
      <c r="G134" s="331" t="s">
        <v>363</v>
      </c>
      <c r="H134" s="332" t="s">
        <v>363</v>
      </c>
      <c r="I134" s="333" t="s">
        <v>363</v>
      </c>
      <c r="J134" s="305">
        <v>0</v>
      </c>
      <c r="K134" s="305">
        <v>0</v>
      </c>
      <c r="L134" s="306" t="s">
        <v>384</v>
      </c>
      <c r="M134" s="306"/>
      <c r="N134" s="320"/>
      <c r="O134" s="321"/>
      <c r="P134" s="329"/>
      <c r="Q134" s="58"/>
      <c r="R134" s="306" t="s">
        <v>362</v>
      </c>
      <c r="S134" s="322">
        <v>-9.1702914142180703</v>
      </c>
      <c r="T134" s="323">
        <v>0.16</v>
      </c>
      <c r="U134" s="310">
        <v>11</v>
      </c>
      <c r="V134" s="421" t="s">
        <v>353</v>
      </c>
      <c r="W134" s="81"/>
      <c r="X134" s="80"/>
      <c r="Y134" s="80"/>
      <c r="Z134" s="80"/>
      <c r="AA134" s="80"/>
    </row>
    <row r="135" spans="1:27" s="107" customFormat="1" ht="94.5" x14ac:dyDescent="0.25">
      <c r="A135" s="277">
        <f t="shared" si="12"/>
        <v>35</v>
      </c>
      <c r="B135" s="302" t="s">
        <v>147</v>
      </c>
      <c r="C135" s="334" t="s">
        <v>148</v>
      </c>
      <c r="D135" s="303">
        <v>2015</v>
      </c>
      <c r="E135" s="303">
        <v>2015</v>
      </c>
      <c r="F135" s="331" t="s">
        <v>350</v>
      </c>
      <c r="G135" s="331" t="s">
        <v>363</v>
      </c>
      <c r="H135" s="332" t="s">
        <v>363</v>
      </c>
      <c r="I135" s="333" t="s">
        <v>363</v>
      </c>
      <c r="J135" s="305">
        <v>0</v>
      </c>
      <c r="K135" s="305">
        <v>0</v>
      </c>
      <c r="L135" s="306" t="s">
        <v>396</v>
      </c>
      <c r="M135" s="306"/>
      <c r="N135" s="320"/>
      <c r="O135" s="321"/>
      <c r="P135" s="329" t="s">
        <v>375</v>
      </c>
      <c r="Q135" s="58"/>
      <c r="R135" s="306" t="s">
        <v>362</v>
      </c>
      <c r="S135" s="322">
        <v>-0.101458231306293</v>
      </c>
      <c r="T135" s="323">
        <v>0.16</v>
      </c>
      <c r="U135" s="310">
        <v>9</v>
      </c>
      <c r="V135" s="421" t="s">
        <v>353</v>
      </c>
      <c r="W135" s="81"/>
      <c r="X135" s="80"/>
      <c r="Y135" s="80"/>
      <c r="Z135" s="80"/>
      <c r="AA135" s="80"/>
    </row>
    <row r="136" spans="1:27" s="107" customFormat="1" ht="94.5" x14ac:dyDescent="0.25">
      <c r="A136" s="277">
        <f t="shared" si="12"/>
        <v>36</v>
      </c>
      <c r="B136" s="302" t="s">
        <v>149</v>
      </c>
      <c r="C136" s="334" t="s">
        <v>150</v>
      </c>
      <c r="D136" s="303">
        <v>2015</v>
      </c>
      <c r="E136" s="303">
        <v>2015</v>
      </c>
      <c r="F136" s="331" t="s">
        <v>350</v>
      </c>
      <c r="G136" s="331" t="s">
        <v>363</v>
      </c>
      <c r="H136" s="332" t="s">
        <v>363</v>
      </c>
      <c r="I136" s="333" t="s">
        <v>363</v>
      </c>
      <c r="J136" s="305">
        <v>0</v>
      </c>
      <c r="K136" s="305">
        <v>0</v>
      </c>
      <c r="L136" s="306" t="s">
        <v>397</v>
      </c>
      <c r="M136" s="306"/>
      <c r="N136" s="320"/>
      <c r="O136" s="321"/>
      <c r="P136" s="329" t="s">
        <v>375</v>
      </c>
      <c r="Q136" s="58"/>
      <c r="R136" s="306" t="s">
        <v>362</v>
      </c>
      <c r="S136" s="322">
        <v>0.89854176869370705</v>
      </c>
      <c r="T136" s="323">
        <v>0.16</v>
      </c>
      <c r="U136" s="310">
        <v>9</v>
      </c>
      <c r="V136" s="421" t="s">
        <v>353</v>
      </c>
      <c r="W136" s="81"/>
      <c r="X136" s="80"/>
      <c r="Y136" s="80"/>
      <c r="Z136" s="80"/>
      <c r="AA136" s="80"/>
    </row>
    <row r="137" spans="1:27" s="107" customFormat="1" ht="110.25" x14ac:dyDescent="0.25">
      <c r="A137" s="277">
        <f t="shared" si="12"/>
        <v>37</v>
      </c>
      <c r="B137" s="302" t="s">
        <v>151</v>
      </c>
      <c r="C137" s="334" t="s">
        <v>152</v>
      </c>
      <c r="D137" s="303">
        <v>2015</v>
      </c>
      <c r="E137" s="303">
        <v>2015</v>
      </c>
      <c r="F137" s="331" t="s">
        <v>350</v>
      </c>
      <c r="G137" s="331" t="s">
        <v>363</v>
      </c>
      <c r="H137" s="332" t="s">
        <v>363</v>
      </c>
      <c r="I137" s="333" t="s">
        <v>363</v>
      </c>
      <c r="J137" s="305">
        <v>0</v>
      </c>
      <c r="K137" s="305">
        <v>0</v>
      </c>
      <c r="L137" s="306" t="s">
        <v>398</v>
      </c>
      <c r="M137" s="306"/>
      <c r="N137" s="320"/>
      <c r="O137" s="321"/>
      <c r="P137" s="329" t="s">
        <v>375</v>
      </c>
      <c r="Q137" s="58"/>
      <c r="R137" s="306" t="s">
        <v>362</v>
      </c>
      <c r="S137" s="322">
        <v>-1.31428803239718</v>
      </c>
      <c r="T137" s="323">
        <v>0.16</v>
      </c>
      <c r="U137" s="310">
        <v>9</v>
      </c>
      <c r="V137" s="421" t="s">
        <v>353</v>
      </c>
      <c r="W137" s="81"/>
      <c r="X137" s="80"/>
      <c r="Y137" s="80"/>
      <c r="Z137" s="80"/>
      <c r="AA137" s="80"/>
    </row>
    <row r="138" spans="1:27" s="107" customFormat="1" ht="94.5" x14ac:dyDescent="0.25">
      <c r="A138" s="277">
        <f t="shared" si="12"/>
        <v>38</v>
      </c>
      <c r="B138" s="302" t="s">
        <v>153</v>
      </c>
      <c r="C138" s="334" t="s">
        <v>154</v>
      </c>
      <c r="D138" s="303">
        <v>2015</v>
      </c>
      <c r="E138" s="303">
        <v>2015</v>
      </c>
      <c r="F138" s="331" t="s">
        <v>350</v>
      </c>
      <c r="G138" s="331" t="s">
        <v>363</v>
      </c>
      <c r="H138" s="332" t="s">
        <v>363</v>
      </c>
      <c r="I138" s="333" t="s">
        <v>363</v>
      </c>
      <c r="J138" s="305">
        <v>0</v>
      </c>
      <c r="K138" s="305">
        <v>0</v>
      </c>
      <c r="L138" s="306" t="s">
        <v>399</v>
      </c>
      <c r="M138" s="306"/>
      <c r="N138" s="320"/>
      <c r="O138" s="321"/>
      <c r="P138" s="329" t="s">
        <v>375</v>
      </c>
      <c r="Q138" s="58"/>
      <c r="R138" s="306" t="s">
        <v>362</v>
      </c>
      <c r="S138" s="322">
        <v>-0.94166933831984301</v>
      </c>
      <c r="T138" s="323">
        <v>0.16</v>
      </c>
      <c r="U138" s="310">
        <v>9</v>
      </c>
      <c r="V138" s="421" t="s">
        <v>353</v>
      </c>
      <c r="W138" s="81"/>
      <c r="X138" s="80"/>
      <c r="Y138" s="80"/>
      <c r="Z138" s="80"/>
      <c r="AA138" s="80"/>
    </row>
    <row r="139" spans="1:27" s="107" customFormat="1" ht="94.5" x14ac:dyDescent="0.25">
      <c r="A139" s="277">
        <f t="shared" si="12"/>
        <v>39</v>
      </c>
      <c r="B139" s="302" t="s">
        <v>155</v>
      </c>
      <c r="C139" s="334" t="s">
        <v>156</v>
      </c>
      <c r="D139" s="303">
        <v>2015</v>
      </c>
      <c r="E139" s="303">
        <v>2015</v>
      </c>
      <c r="F139" s="331" t="s">
        <v>350</v>
      </c>
      <c r="G139" s="331" t="s">
        <v>363</v>
      </c>
      <c r="H139" s="332" t="s">
        <v>363</v>
      </c>
      <c r="I139" s="333" t="s">
        <v>363</v>
      </c>
      <c r="J139" s="305">
        <v>0</v>
      </c>
      <c r="K139" s="305">
        <v>0</v>
      </c>
      <c r="L139" s="306" t="s">
        <v>400</v>
      </c>
      <c r="M139" s="306"/>
      <c r="N139" s="320"/>
      <c r="O139" s="321"/>
      <c r="P139" s="329" t="s">
        <v>375</v>
      </c>
      <c r="Q139" s="58"/>
      <c r="R139" s="306" t="s">
        <v>362</v>
      </c>
      <c r="S139" s="322">
        <v>-0.120300814933588</v>
      </c>
      <c r="T139" s="323">
        <v>0.17</v>
      </c>
      <c r="U139" s="310">
        <v>9</v>
      </c>
      <c r="V139" s="421" t="s">
        <v>353</v>
      </c>
      <c r="W139" s="81"/>
      <c r="X139" s="80"/>
      <c r="Y139" s="80"/>
      <c r="Z139" s="80"/>
      <c r="AA139" s="80"/>
    </row>
    <row r="140" spans="1:27" s="107" customFormat="1" ht="94.5" x14ac:dyDescent="0.25">
      <c r="A140" s="277">
        <f t="shared" si="12"/>
        <v>40</v>
      </c>
      <c r="B140" s="302" t="s">
        <v>157</v>
      </c>
      <c r="C140" s="334" t="s">
        <v>158</v>
      </c>
      <c r="D140" s="303">
        <v>2015</v>
      </c>
      <c r="E140" s="303">
        <v>2015</v>
      </c>
      <c r="F140" s="331" t="s">
        <v>350</v>
      </c>
      <c r="G140" s="331" t="s">
        <v>363</v>
      </c>
      <c r="H140" s="332" t="s">
        <v>363</v>
      </c>
      <c r="I140" s="333" t="s">
        <v>363</v>
      </c>
      <c r="J140" s="305">
        <v>0</v>
      </c>
      <c r="K140" s="305">
        <v>0</v>
      </c>
      <c r="L140" s="306" t="s">
        <v>401</v>
      </c>
      <c r="M140" s="306"/>
      <c r="N140" s="320"/>
      <c r="O140" s="321"/>
      <c r="P140" s="329" t="s">
        <v>375</v>
      </c>
      <c r="Q140" s="58"/>
      <c r="R140" s="306" t="s">
        <v>362</v>
      </c>
      <c r="S140" s="305"/>
      <c r="T140" s="305"/>
      <c r="U140" s="305"/>
      <c r="V140" s="410"/>
      <c r="W140" s="81"/>
      <c r="X140" s="80"/>
      <c r="Y140" s="80"/>
      <c r="Z140" s="80"/>
      <c r="AA140" s="80"/>
    </row>
    <row r="141" spans="1:27" s="107" customFormat="1" ht="78.75" x14ac:dyDescent="0.25">
      <c r="A141" s="277">
        <f t="shared" si="12"/>
        <v>41</v>
      </c>
      <c r="B141" s="302" t="s">
        <v>159</v>
      </c>
      <c r="C141" s="337" t="s">
        <v>160</v>
      </c>
      <c r="D141" s="312">
        <v>2012</v>
      </c>
      <c r="E141" s="312">
        <v>2020</v>
      </c>
      <c r="F141" s="51" t="s">
        <v>357</v>
      </c>
      <c r="G141" s="51" t="s">
        <v>357</v>
      </c>
      <c r="H141" s="51" t="s">
        <v>357</v>
      </c>
      <c r="I141" s="51" t="s">
        <v>357</v>
      </c>
      <c r="J141" s="319">
        <v>0.52097547323421678</v>
      </c>
      <c r="K141" s="335">
        <f>J141</f>
        <v>0.52097547323421678</v>
      </c>
      <c r="L141" s="306" t="s">
        <v>402</v>
      </c>
      <c r="M141" s="306"/>
      <c r="N141" s="320"/>
      <c r="O141" s="321"/>
      <c r="P141" s="329" t="s">
        <v>375</v>
      </c>
      <c r="Q141" s="312"/>
      <c r="R141" s="306" t="s">
        <v>403</v>
      </c>
      <c r="S141" s="305"/>
      <c r="T141" s="305"/>
      <c r="U141" s="305"/>
      <c r="V141" s="410"/>
      <c r="W141" s="81"/>
      <c r="X141" s="80"/>
      <c r="Y141" s="80"/>
      <c r="Z141" s="80"/>
      <c r="AA141" s="80"/>
    </row>
    <row r="142" spans="1:27" s="107" customFormat="1" ht="15.75" x14ac:dyDescent="0.25">
      <c r="A142" s="423" t="s">
        <v>322</v>
      </c>
      <c r="B142" s="338"/>
      <c r="C142" s="44"/>
      <c r="D142" s="51"/>
      <c r="E142" s="51"/>
      <c r="F142" s="51"/>
      <c r="G142" s="51"/>
      <c r="H142" s="51"/>
      <c r="I142" s="51"/>
      <c r="J142" s="51"/>
      <c r="K142" s="51"/>
      <c r="L142" s="306"/>
      <c r="M142" s="306"/>
      <c r="N142" s="320"/>
      <c r="O142" s="321"/>
      <c r="P142" s="51"/>
      <c r="Q142" s="51"/>
      <c r="R142" s="51"/>
      <c r="S142" s="305"/>
      <c r="T142" s="305"/>
      <c r="U142" s="305"/>
      <c r="V142" s="410"/>
      <c r="W142" s="81"/>
      <c r="X142" s="80"/>
      <c r="Y142" s="80"/>
      <c r="Z142" s="80"/>
      <c r="AA142" s="80"/>
    </row>
    <row r="143" spans="1:27" s="107" customFormat="1" ht="32.25" thickBot="1" x14ac:dyDescent="0.3">
      <c r="A143" s="284"/>
      <c r="B143" s="424" t="s">
        <v>323</v>
      </c>
      <c r="C143" s="286"/>
      <c r="D143" s="144"/>
      <c r="E143" s="144"/>
      <c r="F143" s="144"/>
      <c r="G143" s="144"/>
      <c r="H143" s="144"/>
      <c r="I143" s="144"/>
      <c r="J143" s="144"/>
      <c r="K143" s="144"/>
      <c r="L143" s="144"/>
      <c r="M143" s="425"/>
      <c r="N143" s="426"/>
      <c r="O143" s="427"/>
      <c r="P143" s="144"/>
      <c r="Q143" s="144"/>
      <c r="R143" s="144"/>
      <c r="S143" s="144"/>
      <c r="T143" s="144"/>
      <c r="U143" s="144"/>
      <c r="V143" s="287"/>
      <c r="W143" s="81"/>
      <c r="X143" s="80"/>
      <c r="Y143" s="80"/>
      <c r="Z143" s="80"/>
      <c r="AA143" s="80"/>
    </row>
    <row r="144" spans="1:27" ht="21.75" customHeight="1" x14ac:dyDescent="0.25">
      <c r="A144" s="247"/>
      <c r="B144" s="248"/>
      <c r="C144" s="248"/>
      <c r="D144" s="248"/>
      <c r="E144" s="248"/>
      <c r="F144" s="248"/>
      <c r="G144" s="248"/>
      <c r="H144" s="248"/>
      <c r="I144" s="248"/>
      <c r="J144" s="248"/>
      <c r="K144" s="248"/>
      <c r="L144" s="248"/>
      <c r="M144" s="248"/>
      <c r="N144" s="248"/>
      <c r="O144" s="248"/>
      <c r="P144" s="248"/>
      <c r="Q144" s="248"/>
      <c r="R144" s="248"/>
      <c r="S144" s="248"/>
      <c r="T144" s="248"/>
      <c r="U144" s="248"/>
      <c r="V144" s="248"/>
    </row>
    <row r="145" spans="1:35" ht="93.75" customHeight="1" x14ac:dyDescent="0.25">
      <c r="A145" s="247"/>
      <c r="B145" s="339" t="s">
        <v>404</v>
      </c>
      <c r="C145" s="339"/>
      <c r="D145" s="339"/>
      <c r="E145" s="339"/>
      <c r="F145" s="339"/>
      <c r="G145" s="339"/>
      <c r="H145" s="339"/>
      <c r="I145" s="339"/>
      <c r="J145" s="339"/>
      <c r="K145" s="339"/>
      <c r="L145" s="339"/>
      <c r="M145" s="339"/>
      <c r="N145" s="339"/>
      <c r="O145" s="339"/>
      <c r="P145" s="339"/>
      <c r="Q145" s="339"/>
      <c r="R145" s="339"/>
      <c r="S145" s="339"/>
      <c r="T145" s="339"/>
      <c r="U145" s="339"/>
      <c r="V145" s="339"/>
      <c r="W145" s="340"/>
      <c r="X145" s="340"/>
      <c r="Y145" s="340"/>
      <c r="Z145" s="340"/>
      <c r="AA145" s="340"/>
      <c r="AB145" s="340"/>
      <c r="AC145" s="340"/>
      <c r="AD145" s="340"/>
      <c r="AE145" s="340"/>
      <c r="AF145" s="340"/>
      <c r="AG145" s="340"/>
      <c r="AH145" s="340"/>
      <c r="AI145" s="340"/>
    </row>
    <row r="146" spans="1:35" ht="18" x14ac:dyDescent="0.25">
      <c r="B146" s="233" t="s">
        <v>405</v>
      </c>
    </row>
    <row r="147" spans="1:35" ht="18" x14ac:dyDescent="0.25">
      <c r="B147" s="233" t="s">
        <v>406</v>
      </c>
    </row>
    <row r="148" spans="1:35" ht="18" x14ac:dyDescent="0.25">
      <c r="B148" s="248" t="s">
        <v>407</v>
      </c>
      <c r="C148" s="248"/>
    </row>
    <row r="149" spans="1:35" ht="18" x14ac:dyDescent="0.25">
      <c r="B149" s="233" t="s">
        <v>408</v>
      </c>
    </row>
    <row r="150" spans="1:35" ht="18" customHeight="1" x14ac:dyDescent="0.25">
      <c r="B150" s="341" t="s">
        <v>409</v>
      </c>
      <c r="C150" s="341"/>
      <c r="D150" s="341"/>
      <c r="E150" s="341"/>
      <c r="F150" s="341"/>
      <c r="G150" s="341"/>
      <c r="H150" s="341"/>
      <c r="I150" s="341"/>
      <c r="J150" s="341"/>
      <c r="K150" s="341"/>
      <c r="L150" s="341"/>
      <c r="M150" s="341"/>
      <c r="N150" s="341"/>
      <c r="O150" s="341"/>
      <c r="P150" s="341"/>
      <c r="Q150" s="341"/>
      <c r="R150" s="341"/>
      <c r="S150" s="341"/>
      <c r="T150" s="341"/>
      <c r="U150" s="341"/>
      <c r="V150" s="341"/>
    </row>
    <row r="151" spans="1:35" x14ac:dyDescent="0.25">
      <c r="B151" s="341"/>
      <c r="C151" s="341"/>
      <c r="D151" s="341"/>
      <c r="E151" s="341"/>
      <c r="F151" s="341"/>
      <c r="G151" s="341"/>
      <c r="H151" s="341"/>
      <c r="I151" s="341"/>
      <c r="J151" s="341"/>
      <c r="K151" s="341"/>
      <c r="L151" s="341"/>
      <c r="M151" s="341"/>
      <c r="N151" s="341"/>
      <c r="O151" s="341"/>
      <c r="P151" s="341"/>
      <c r="Q151" s="341"/>
      <c r="R151" s="341"/>
      <c r="S151" s="341"/>
      <c r="T151" s="341"/>
      <c r="U151" s="341"/>
      <c r="V151" s="341"/>
    </row>
    <row r="152" spans="1:35" ht="18" x14ac:dyDescent="0.25">
      <c r="B152" s="233" t="s">
        <v>410</v>
      </c>
    </row>
    <row r="153" spans="1:35" ht="15" customHeight="1" x14ac:dyDescent="0.25">
      <c r="B153" s="341" t="s">
        <v>411</v>
      </c>
      <c r="C153" s="341"/>
      <c r="D153" s="341"/>
      <c r="E153" s="341"/>
      <c r="F153" s="341"/>
      <c r="G153" s="341"/>
      <c r="H153" s="341"/>
      <c r="I153" s="341"/>
      <c r="J153" s="341"/>
      <c r="K153" s="341"/>
      <c r="L153" s="341"/>
      <c r="M153" s="341"/>
      <c r="N153" s="341"/>
      <c r="O153" s="341"/>
      <c r="P153" s="341"/>
      <c r="Q153" s="341"/>
      <c r="R153" s="341"/>
      <c r="S153" s="341"/>
      <c r="T153" s="341"/>
      <c r="U153" s="341"/>
      <c r="V153" s="341"/>
    </row>
    <row r="154" spans="1:35" ht="17.25" customHeight="1" x14ac:dyDescent="0.25">
      <c r="B154" s="342" t="s">
        <v>412</v>
      </c>
      <c r="C154" s="342"/>
      <c r="D154" s="342"/>
      <c r="E154" s="342"/>
      <c r="F154" s="342"/>
      <c r="G154" s="342"/>
      <c r="H154" s="342"/>
      <c r="I154" s="342"/>
      <c r="J154" s="342"/>
      <c r="K154" s="342"/>
      <c r="L154" s="342"/>
      <c r="M154" s="342"/>
      <c r="N154" s="342"/>
      <c r="O154" s="342"/>
      <c r="P154" s="342"/>
      <c r="Q154" s="342"/>
      <c r="R154" s="342"/>
      <c r="S154" s="342"/>
      <c r="T154" s="342"/>
      <c r="U154" s="342"/>
      <c r="V154" s="342"/>
    </row>
    <row r="155" spans="1:35" ht="33.75" customHeight="1" x14ac:dyDescent="0.25">
      <c r="B155" s="342" t="s">
        <v>413</v>
      </c>
      <c r="C155" s="342"/>
      <c r="D155" s="342"/>
      <c r="E155" s="342"/>
      <c r="F155" s="342"/>
      <c r="G155" s="342"/>
      <c r="H155" s="342"/>
      <c r="I155" s="342"/>
      <c r="J155" s="342"/>
      <c r="K155" s="342"/>
      <c r="L155" s="342"/>
      <c r="M155" s="342"/>
      <c r="N155" s="342"/>
      <c r="O155" s="342"/>
      <c r="P155" s="342"/>
      <c r="Q155" s="342"/>
      <c r="R155" s="342"/>
      <c r="S155" s="342"/>
      <c r="T155" s="342"/>
      <c r="U155" s="342"/>
      <c r="V155" s="342"/>
    </row>
    <row r="156" spans="1:35" ht="36" customHeight="1" x14ac:dyDescent="0.25">
      <c r="B156" s="342" t="s">
        <v>414</v>
      </c>
      <c r="C156" s="342"/>
      <c r="D156" s="342"/>
      <c r="E156" s="342"/>
      <c r="F156" s="342"/>
      <c r="G156" s="342"/>
      <c r="H156" s="342"/>
      <c r="I156" s="342"/>
      <c r="J156" s="342"/>
      <c r="K156" s="342"/>
      <c r="L156" s="342"/>
      <c r="M156" s="342"/>
      <c r="N156" s="342"/>
      <c r="O156" s="342"/>
      <c r="P156" s="342"/>
      <c r="Q156" s="342"/>
      <c r="R156" s="342"/>
      <c r="S156" s="342"/>
      <c r="T156" s="342"/>
      <c r="U156" s="342"/>
      <c r="V156" s="342"/>
    </row>
    <row r="157" spans="1:35" ht="20.25" customHeight="1" x14ac:dyDescent="0.25">
      <c r="B157" s="342" t="s">
        <v>415</v>
      </c>
      <c r="C157" s="342"/>
      <c r="D157" s="342"/>
      <c r="E157" s="342"/>
      <c r="F157" s="342"/>
      <c r="G157" s="342"/>
      <c r="H157" s="342"/>
      <c r="I157" s="342"/>
      <c r="J157" s="342"/>
      <c r="K157" s="342"/>
      <c r="L157" s="342"/>
      <c r="M157" s="342"/>
      <c r="N157" s="342"/>
      <c r="O157" s="342"/>
      <c r="P157" s="342"/>
      <c r="Q157" s="342"/>
      <c r="R157" s="342"/>
      <c r="S157" s="342"/>
      <c r="T157" s="342"/>
      <c r="U157" s="342"/>
      <c r="V157" s="342"/>
    </row>
    <row r="158" spans="1:35" x14ac:dyDescent="0.25">
      <c r="B158" s="233" t="s">
        <v>416</v>
      </c>
    </row>
  </sheetData>
  <mergeCells count="65">
    <mergeCell ref="B156:V156"/>
    <mergeCell ref="B157:V157"/>
    <mergeCell ref="A142:B142"/>
    <mergeCell ref="B145:V145"/>
    <mergeCell ref="B150:V151"/>
    <mergeCell ref="B153:V153"/>
    <mergeCell ref="B154:V154"/>
    <mergeCell ref="B155:V155"/>
    <mergeCell ref="N98:O98"/>
    <mergeCell ref="N99:O99"/>
    <mergeCell ref="N100:O100"/>
    <mergeCell ref="N106:O106"/>
    <mergeCell ref="N107:O107"/>
    <mergeCell ref="N108:O108"/>
    <mergeCell ref="N92:O92"/>
    <mergeCell ref="N93:O93"/>
    <mergeCell ref="N94:O94"/>
    <mergeCell ref="N95:O95"/>
    <mergeCell ref="N96:O96"/>
    <mergeCell ref="N97:O97"/>
    <mergeCell ref="P88:Q88"/>
    <mergeCell ref="R88:R89"/>
    <mergeCell ref="S88:T88"/>
    <mergeCell ref="U88:V88"/>
    <mergeCell ref="N90:O90"/>
    <mergeCell ref="N91:O91"/>
    <mergeCell ref="S87:V87"/>
    <mergeCell ref="D88:D89"/>
    <mergeCell ref="E88:E89"/>
    <mergeCell ref="F88:F89"/>
    <mergeCell ref="G88:G89"/>
    <mergeCell ref="H88:H89"/>
    <mergeCell ref="I88:I89"/>
    <mergeCell ref="L88:L89"/>
    <mergeCell ref="M88:M89"/>
    <mergeCell ref="N88:O89"/>
    <mergeCell ref="A83:B83"/>
    <mergeCell ref="A86:V86"/>
    <mergeCell ref="A87:A89"/>
    <mergeCell ref="B87:B89"/>
    <mergeCell ref="C87:C89"/>
    <mergeCell ref="D87:E87"/>
    <mergeCell ref="F87:I87"/>
    <mergeCell ref="J87:J89"/>
    <mergeCell ref="K87:K89"/>
    <mergeCell ref="L87:R87"/>
    <mergeCell ref="G28:O28"/>
    <mergeCell ref="P28:P30"/>
    <mergeCell ref="G29:I29"/>
    <mergeCell ref="J29:L29"/>
    <mergeCell ref="M29:M30"/>
    <mergeCell ref="N29:N30"/>
    <mergeCell ref="O29:O30"/>
    <mergeCell ref="A28:A30"/>
    <mergeCell ref="B28:B30"/>
    <mergeCell ref="C28:C30"/>
    <mergeCell ref="D28:D30"/>
    <mergeCell ref="E28:E30"/>
    <mergeCell ref="F28:F30"/>
    <mergeCell ref="A16:P16"/>
    <mergeCell ref="A17:P17"/>
    <mergeCell ref="A18:P18"/>
    <mergeCell ref="A20:P20"/>
    <mergeCell ref="A21:P21"/>
    <mergeCell ref="A27:P27"/>
  </mergeCells>
  <pageMargins left="0.39370078740157483" right="0.19685039370078741" top="0.78740157480314965" bottom="0.78740157480314965" header="0.51181102362204722" footer="0.51181102362204722"/>
  <pageSetup paperSize="8" scale="36"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1 </vt:lpstr>
      <vt:lpstr>приложение 2</vt:lpstr>
      <vt:lpstr>приложение 3</vt:lpstr>
      <vt:lpstr>'приложение 3'!Заголовки_для_печати</vt:lpstr>
      <vt:lpstr>'приложение 1 '!Область_печати</vt:lpstr>
      <vt:lpstr>'приложение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Пышнограева Олеся Михайловна</dc:creator>
  <cp:lastModifiedBy>Пышнограева Олеся Михайловна</cp:lastModifiedBy>
  <dcterms:created xsi:type="dcterms:W3CDTF">2015-06-18T15:16:24Z</dcterms:created>
  <dcterms:modified xsi:type="dcterms:W3CDTF">2015-06-18T15:22:17Z</dcterms:modified>
</cp:coreProperties>
</file>